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ozozo\Box\Coronavirus External Resources\Reports\Census Data\Phase II\Week 14\Housing Table\"/>
    </mc:Choice>
  </mc:AlternateContent>
  <xr:revisionPtr revIDLastSave="0" documentId="13_ncr:1_{DEE09BEB-1ECD-4D2D-8B4B-DC2C7182C199}" xr6:coauthVersionLast="45" xr6:coauthVersionMax="45" xr10:uidLastSave="{00000000-0000-0000-0000-000000000000}"/>
  <bookViews>
    <workbookView xWindow="-28920" yWindow="-4680" windowWidth="29040" windowHeight="15840" activeTab="1" xr2:uid="{91C443B5-5F4B-4F21-9ABC-4E2D2E195CBF}"/>
  </bookViews>
  <sheets>
    <sheet name="Likelihood to be Evicted" sheetId="1" r:id="rId1"/>
    <sheet name="Confidence in Ability to P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2" l="1"/>
  <c r="D71" i="2"/>
  <c r="D70" i="2"/>
  <c r="D69" i="2"/>
  <c r="D68" i="2"/>
  <c r="D67" i="2"/>
  <c r="D66" i="2"/>
  <c r="D65" i="2"/>
  <c r="C64" i="2"/>
  <c r="B64" i="2"/>
  <c r="D64" i="2" s="1"/>
  <c r="M8" i="2"/>
  <c r="K8" i="2"/>
  <c r="H9" i="2"/>
  <c r="D8" i="2"/>
  <c r="F9" i="2" s="1"/>
  <c r="D7" i="2"/>
  <c r="G9" i="2" l="1"/>
  <c r="E72" i="2"/>
  <c r="E71" i="2"/>
  <c r="E67" i="2"/>
  <c r="E65" i="2"/>
  <c r="E66" i="2"/>
  <c r="E68" i="2"/>
  <c r="E69" i="2"/>
  <c r="E70" i="2"/>
  <c r="D9" i="1" l="1"/>
  <c r="E9" i="1"/>
  <c r="C64" i="1"/>
  <c r="B71" i="1" s="1"/>
  <c r="B48" i="1"/>
  <c r="B47" i="1"/>
  <c r="F9" i="1"/>
  <c r="I8" i="1"/>
  <c r="B69" i="1" l="1"/>
  <c r="B65" i="1"/>
  <c r="B66" i="1"/>
  <c r="B67" i="1"/>
  <c r="B68" i="1"/>
  <c r="B70" i="1"/>
  <c r="B72" i="1"/>
</calcChain>
</file>

<file path=xl/sharedStrings.xml><?xml version="1.0" encoding="utf-8"?>
<sst xmlns="http://schemas.openxmlformats.org/spreadsheetml/2006/main" count="400" uniqueCount="89">
  <si>
    <t>Housing Table 3b. Likelihood of Having to Leave this House in Next Two Months Due to Eviction, by Select Characteristics: Kentucky</t>
  </si>
  <si>
    <t>Source: U.S. Census Bureau Household Pulse Survey, Week 14.</t>
  </si>
  <si>
    <t>Note: These data are experimental. Users should take caution using estimates based on subpopulations of the data – sample sizes may be small and the standard errors may be large.**</t>
  </si>
  <si>
    <t>Select characteristics</t>
  </si>
  <si>
    <t>Total</t>
  </si>
  <si>
    <t>Likelihood of leaving this home due to eviction in next two months</t>
  </si>
  <si>
    <t>Very likely</t>
  </si>
  <si>
    <t>Somewhat likely</t>
  </si>
  <si>
    <t>Not very likely</t>
  </si>
  <si>
    <t>Not likely at all</t>
  </si>
  <si>
    <t>Did not report</t>
  </si>
  <si>
    <t>-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</si>
  <si>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</si>
  <si>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</si>
  <si>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</si>
  <si>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</si>
  <si>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</si>
  <si>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</t>
  </si>
  <si>
    <t xml:space="preserve">    Male</t>
  </si>
  <si>
    <t xml:space="preserve">    Female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</si>
  <si>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</si>
  <si>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</si>
  <si>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</si>
  <si>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</si>
  <si>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</si>
  <si>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</si>
  <si>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</si>
  <si>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</si>
  <si>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</si>
  <si>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</si>
  <si>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</si>
  <si>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</si>
  <si>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</si>
  <si>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</si>
  <si>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</si>
  <si>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</si>
  <si>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Did not report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</si>
  <si>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</si>
  <si>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</si>
  <si>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</si>
  <si>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</si>
  <si>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</si>
  <si>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</si>
  <si>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</si>
  <si>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</si>
  <si>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Presence of children under 18 years old </t>
  </si>
  <si>
    <t xml:space="preserve">    Children in household</t>
  </si>
  <si>
    <t xml:space="preserve">    No children</t>
  </si>
  <si>
    <t xml:space="preserve">Respondent or household member experienced loss of employment income </t>
  </si>
  <si>
    <t xml:space="preserve">    Yes</t>
  </si>
  <si>
    <t xml:space="preserve">    No</t>
  </si>
  <si>
    <t xml:space="preserve">Respondent currently employed </t>
  </si>
  <si>
    <t xml:space="preserve">Household income 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</si>
  <si>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</si>
  <si>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</si>
  <si>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</si>
  <si>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</si>
  <si>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</si>
  <si>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</si>
  <si>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</si>
  <si>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</si>
  <si>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Used in the last 7 days to meet spending needs* </t>
  </si>
  <si>
    <t xml:space="preserve">    Regular income sources like those used before the pandemic</t>
  </si>
  <si>
    <t xml:space="preserve">    Credit cards or loans</t>
  </si>
  <si>
    <t xml:space="preserve">    Money from savings or selling assets</t>
  </si>
  <si>
    <t xml:space="preserve">    Borrowing from friends or family</t>
  </si>
  <si>
    <t xml:space="preserve">    Unemployment insurance (UI) benefit payments</t>
  </si>
  <si>
    <t xml:space="preserve">    Stimulus (economic impact) payment</t>
  </si>
  <si>
    <t xml:space="preserve">    Money saved from deferred or forgiven payments (to meet spending needs)</t>
  </si>
  <si>
    <t xml:space="preserve">    Supplemental Nutrition Assistance Program (SNAP)</t>
  </si>
  <si>
    <t>*Total includes only individuals who reported living in renter-occupied housing units and excludes those living in different types of housing units, and also those who did not report their housing situation.</t>
  </si>
  <si>
    <t>** The Census Bureau considers estimated coefficients of variation (standard error divided by the estimate times 100) over 30 percent to indicate potentially serious data quality issues related to sampling error.</t>
  </si>
  <si>
    <t>Percentage</t>
  </si>
  <si>
    <t>Housing Table 2b. Confidence in Ability to Make Next Month’s Payment for Renter-Occupied Housing Units, by Select Characteristics: Kentucky</t>
  </si>
  <si>
    <t>Total Population 18 Years and Older in Renter-Occupied Housing Units</t>
  </si>
  <si>
    <t>Occupied without rent</t>
  </si>
  <si>
    <t>Confidence to pay next month’s rent</t>
  </si>
  <si>
    <t>Did not report to tenure</t>
  </si>
  <si>
    <t>No confidence</t>
  </si>
  <si>
    <t>Slight confidence</t>
  </si>
  <si>
    <t>Moderate confidence</t>
  </si>
  <si>
    <t>High confidence</t>
  </si>
  <si>
    <t>Payment is/will be deferred</t>
  </si>
  <si>
    <t xml:space="preserve"> At risk for eviction  (Very to Somewhat likely)</t>
  </si>
  <si>
    <t xml:space="preserve"> At risk for missing next month's rent  (No to Slight confidence)</t>
  </si>
  <si>
    <r>
      <t xml:space="preserve">Total Population 18 Years and Older, in Renter-Occupied Housing Units, </t>
    </r>
    <r>
      <rPr>
        <b/>
        <u/>
        <sz val="11"/>
        <color rgb="FFFF0000"/>
        <rFont val="Calibri"/>
        <family val="2"/>
        <scheme val="minor"/>
      </rPr>
      <t>That Are Not Current on Rental Payments</t>
    </r>
  </si>
  <si>
    <t>Total  Rental- Occupied Housing Units (That Are Not Current on Rental Payments)</t>
  </si>
  <si>
    <t>Total*( Renter-Occupied Housing Units)</t>
  </si>
  <si>
    <t>Total Renter-Occupied Housing Units (Paying 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</si>
</sst>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1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2" fillId="0" borderId="1" xfId="0" applyFont="1" applyBorder="1"/>
    <xf numFmtId="9" fontId="0" fillId="0" borderId="2" xfId="1" applyFont="1" applyBorder="1" applyAlignment="1">
      <alignment horizontal="right" vertical="center" wrapText="1"/>
    </xf>
    <xf numFmtId="9" fontId="2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9" fontId="1" fillId="0" borderId="2" xfId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0FE7-3E84-4010-9B38-0981748AF0A3}">
  <dimension ref="A1:CZ1000"/>
  <sheetViews>
    <sheetView workbookViewId="0">
      <pane ySplit="8" topLeftCell="A9" activePane="bottomLeft" state="frozen"/>
      <selection activeCell="C64" sqref="C64"/>
      <selection pane="bottomLeft" activeCell="G1" sqref="G1:G1048576"/>
    </sheetView>
  </sheetViews>
  <sheetFormatPr defaultRowHeight="15" x14ac:dyDescent="0.25"/>
  <cols>
    <col min="1" max="1" width="45.7109375" style="4" customWidth="1"/>
    <col min="2" max="2" width="16" style="4" customWidth="1"/>
    <col min="3" max="5" width="15.7109375" style="4" customWidth="1"/>
    <col min="6" max="6" width="17.7109375" style="4" customWidth="1"/>
    <col min="7" max="7" width="15.7109375" style="4" customWidth="1"/>
    <col min="8" max="9" width="20.7109375" style="4" customWidth="1"/>
    <col min="10" max="10" width="15.7109375" style="4" customWidth="1"/>
    <col min="11" max="104" width="9.140625" style="2"/>
  </cols>
  <sheetData>
    <row r="1" spans="1:10" s="2" customFormat="1" ht="15.75" x14ac:dyDescent="0.25">
      <c r="A1" s="1" t="s">
        <v>0</v>
      </c>
      <c r="B1" s="1"/>
    </row>
    <row r="2" spans="1:10" s="2" customFormat="1" x14ac:dyDescent="0.25">
      <c r="A2" t="s">
        <v>1</v>
      </c>
      <c r="B2"/>
    </row>
    <row r="3" spans="1:10" s="2" customFormat="1" x14ac:dyDescent="0.25">
      <c r="A3" t="s">
        <v>2</v>
      </c>
      <c r="B3"/>
    </row>
    <row r="4" spans="1:10" s="2" customFormat="1" x14ac:dyDescent="0.25">
      <c r="A4" t="s">
        <v>85</v>
      </c>
      <c r="B4"/>
    </row>
    <row r="5" spans="1:10" x14ac:dyDescent="0.25">
      <c r="A5" s="20" t="s">
        <v>3</v>
      </c>
      <c r="B5" s="3"/>
      <c r="C5" s="20" t="s">
        <v>86</v>
      </c>
      <c r="D5" s="20" t="s">
        <v>5</v>
      </c>
      <c r="E5" s="20" t="s">
        <v>5</v>
      </c>
      <c r="F5" s="20"/>
      <c r="G5" s="20" t="s">
        <v>5</v>
      </c>
      <c r="H5" s="20" t="s">
        <v>5</v>
      </c>
      <c r="I5" s="20"/>
      <c r="J5" s="20" t="s">
        <v>5</v>
      </c>
    </row>
    <row r="6" spans="1:10" ht="42.75" customHeight="1" x14ac:dyDescent="0.25">
      <c r="A6" s="20"/>
      <c r="B6" s="3"/>
      <c r="C6" s="20"/>
      <c r="D6" s="3" t="s">
        <v>6</v>
      </c>
      <c r="E6" s="3" t="s">
        <v>7</v>
      </c>
      <c r="F6" s="11" t="s">
        <v>83</v>
      </c>
      <c r="G6" s="3" t="s">
        <v>8</v>
      </c>
      <c r="H6" s="3" t="s">
        <v>9</v>
      </c>
      <c r="I6" s="3"/>
      <c r="J6" s="3" t="s">
        <v>10</v>
      </c>
    </row>
    <row r="7" spans="1:10" ht="14.25" customHeight="1" x14ac:dyDescent="0.25"/>
    <row r="8" spans="1:10" s="14" customFormat="1" x14ac:dyDescent="0.25">
      <c r="A8" s="5" t="s">
        <v>4</v>
      </c>
      <c r="B8" s="5"/>
      <c r="C8" s="12">
        <v>150356</v>
      </c>
      <c r="D8" s="12">
        <v>25768</v>
      </c>
      <c r="E8" s="12">
        <v>45772</v>
      </c>
      <c r="G8" s="10">
        <v>41501</v>
      </c>
      <c r="H8" s="10">
        <v>37316</v>
      </c>
      <c r="I8" s="13">
        <f>(G8+H8)/C8</f>
        <v>0.52420255925935777</v>
      </c>
      <c r="J8" s="10" t="s">
        <v>11</v>
      </c>
    </row>
    <row r="9" spans="1:10" x14ac:dyDescent="0.25">
      <c r="A9" s="17" t="s">
        <v>72</v>
      </c>
      <c r="B9" s="7"/>
      <c r="D9" s="16">
        <f>D8/C8</f>
        <v>0.1713799249780521</v>
      </c>
      <c r="E9" s="13">
        <f>E8/C8</f>
        <v>0.30442416664449706</v>
      </c>
      <c r="F9" s="13">
        <f>(E8+D8)/C8</f>
        <v>0.47580409162254916</v>
      </c>
    </row>
    <row r="10" spans="1:10" x14ac:dyDescent="0.25">
      <c r="A10" s="8" t="s">
        <v>12</v>
      </c>
      <c r="B10" s="8"/>
      <c r="C10" s="4">
        <v>21310</v>
      </c>
      <c r="D10" s="4" t="s">
        <v>11</v>
      </c>
      <c r="E10" s="4" t="s">
        <v>11</v>
      </c>
      <c r="G10" s="4">
        <v>9702</v>
      </c>
      <c r="H10" s="4">
        <v>11608</v>
      </c>
      <c r="J10" s="4" t="s">
        <v>11</v>
      </c>
    </row>
    <row r="11" spans="1:10" x14ac:dyDescent="0.25">
      <c r="A11" s="8" t="s">
        <v>13</v>
      </c>
      <c r="B11" s="8"/>
      <c r="C11" s="4">
        <v>72692</v>
      </c>
      <c r="D11" s="4">
        <v>8854</v>
      </c>
      <c r="E11" s="4">
        <v>28759</v>
      </c>
      <c r="G11" s="4">
        <v>21193</v>
      </c>
      <c r="H11" s="4">
        <v>13885</v>
      </c>
      <c r="J11" s="4" t="s">
        <v>11</v>
      </c>
    </row>
    <row r="12" spans="1:10" x14ac:dyDescent="0.25">
      <c r="A12" s="8" t="s">
        <v>14</v>
      </c>
      <c r="B12" s="8"/>
      <c r="C12" s="4">
        <v>43688</v>
      </c>
      <c r="D12" s="4">
        <v>12734</v>
      </c>
      <c r="E12" s="4">
        <v>14234</v>
      </c>
      <c r="G12" s="4">
        <v>6252</v>
      </c>
      <c r="H12" s="4">
        <v>10469</v>
      </c>
      <c r="J12" s="4" t="s">
        <v>11</v>
      </c>
    </row>
    <row r="13" spans="1:10" x14ac:dyDescent="0.25">
      <c r="A13" s="8" t="s">
        <v>15</v>
      </c>
      <c r="B13" s="8"/>
      <c r="C13" s="4">
        <v>6601</v>
      </c>
      <c r="D13" s="4">
        <v>4180</v>
      </c>
      <c r="E13" s="4">
        <v>1067</v>
      </c>
      <c r="G13" s="4" t="s">
        <v>11</v>
      </c>
      <c r="H13" s="4">
        <v>1354</v>
      </c>
      <c r="J13" s="4" t="s">
        <v>11</v>
      </c>
    </row>
    <row r="14" spans="1:10" x14ac:dyDescent="0.25">
      <c r="A14" s="8" t="s">
        <v>16</v>
      </c>
      <c r="B14" s="8"/>
      <c r="C14" s="4">
        <v>6065</v>
      </c>
      <c r="D14" s="4" t="s">
        <v>11</v>
      </c>
      <c r="E14" s="4">
        <v>1711</v>
      </c>
      <c r="G14" s="4">
        <v>4354</v>
      </c>
      <c r="H14" s="4" t="s">
        <v>11</v>
      </c>
      <c r="J14" s="4" t="s">
        <v>11</v>
      </c>
    </row>
    <row r="15" spans="1:10" x14ac:dyDescent="0.25">
      <c r="A15" s="7" t="s">
        <v>17</v>
      </c>
      <c r="B15" s="7"/>
    </row>
    <row r="16" spans="1:10" x14ac:dyDescent="0.25">
      <c r="A16" s="8" t="s">
        <v>18</v>
      </c>
      <c r="B16" s="8"/>
      <c r="C16" s="4">
        <v>66145</v>
      </c>
      <c r="D16" s="4">
        <v>11800</v>
      </c>
      <c r="E16" s="4">
        <v>22758</v>
      </c>
      <c r="G16" s="4">
        <v>12602</v>
      </c>
      <c r="H16" s="4">
        <v>18985</v>
      </c>
      <c r="J16" s="4" t="s">
        <v>11</v>
      </c>
    </row>
    <row r="17" spans="1:10" x14ac:dyDescent="0.25">
      <c r="A17" s="8" t="s">
        <v>19</v>
      </c>
      <c r="B17" s="8"/>
      <c r="C17" s="4">
        <v>84211</v>
      </c>
      <c r="D17" s="4">
        <v>13967</v>
      </c>
      <c r="E17" s="4">
        <v>23015</v>
      </c>
      <c r="G17" s="4">
        <v>28899</v>
      </c>
      <c r="H17" s="4">
        <v>18330</v>
      </c>
      <c r="J17" s="4" t="s">
        <v>11</v>
      </c>
    </row>
    <row r="18" spans="1:10" x14ac:dyDescent="0.25">
      <c r="A18" s="7" t="s">
        <v>20</v>
      </c>
      <c r="B18" s="7"/>
    </row>
    <row r="19" spans="1:10" x14ac:dyDescent="0.25">
      <c r="A19" s="8" t="s">
        <v>21</v>
      </c>
      <c r="B19" s="8"/>
      <c r="C19" s="4">
        <v>5098</v>
      </c>
      <c r="D19" s="4">
        <v>4650</v>
      </c>
      <c r="E19" s="4">
        <v>447</v>
      </c>
      <c r="G19" s="4" t="s">
        <v>11</v>
      </c>
      <c r="H19" s="4" t="s">
        <v>11</v>
      </c>
      <c r="J19" s="4" t="s">
        <v>11</v>
      </c>
    </row>
    <row r="20" spans="1:10" x14ac:dyDescent="0.25">
      <c r="A20" s="8" t="s">
        <v>22</v>
      </c>
      <c r="B20" s="8"/>
      <c r="C20" s="4">
        <v>127351</v>
      </c>
      <c r="D20" s="4">
        <v>16032</v>
      </c>
      <c r="E20" s="4">
        <v>44351</v>
      </c>
      <c r="G20" s="4">
        <v>40818</v>
      </c>
      <c r="H20" s="4">
        <v>26149</v>
      </c>
      <c r="J20" s="4" t="s">
        <v>11</v>
      </c>
    </row>
    <row r="21" spans="1:10" x14ac:dyDescent="0.25">
      <c r="A21" s="8" t="s">
        <v>23</v>
      </c>
      <c r="B21" s="8"/>
      <c r="C21" s="4">
        <v>5279</v>
      </c>
      <c r="D21" s="4">
        <v>2141</v>
      </c>
      <c r="E21" s="4">
        <v>973</v>
      </c>
      <c r="G21" s="4">
        <v>683</v>
      </c>
      <c r="H21" s="4">
        <v>1482</v>
      </c>
      <c r="J21" s="4" t="s">
        <v>11</v>
      </c>
    </row>
    <row r="22" spans="1:10" x14ac:dyDescent="0.25">
      <c r="A22" s="8" t="s">
        <v>24</v>
      </c>
      <c r="B22" s="8"/>
      <c r="C22" s="4">
        <v>10140</v>
      </c>
      <c r="D22" s="4">
        <v>456</v>
      </c>
      <c r="E22" s="4" t="s">
        <v>11</v>
      </c>
      <c r="G22" s="4" t="s">
        <v>11</v>
      </c>
      <c r="H22" s="4">
        <v>9684</v>
      </c>
      <c r="J22" s="4" t="s">
        <v>11</v>
      </c>
    </row>
    <row r="23" spans="1:10" x14ac:dyDescent="0.25">
      <c r="A23" s="8" t="s">
        <v>25</v>
      </c>
      <c r="B23" s="8"/>
      <c r="C23" s="4">
        <v>2489</v>
      </c>
      <c r="D23" s="4">
        <v>2489</v>
      </c>
      <c r="E23" s="4" t="s">
        <v>11</v>
      </c>
      <c r="G23" s="4" t="s">
        <v>11</v>
      </c>
      <c r="H23" s="4" t="s">
        <v>11</v>
      </c>
      <c r="J23" s="4" t="s">
        <v>11</v>
      </c>
    </row>
    <row r="24" spans="1:10" x14ac:dyDescent="0.25">
      <c r="A24" s="7" t="s">
        <v>26</v>
      </c>
      <c r="B24" s="7"/>
    </row>
    <row r="25" spans="1:10" x14ac:dyDescent="0.25">
      <c r="A25" s="8" t="s">
        <v>27</v>
      </c>
      <c r="B25" s="8"/>
      <c r="C25" s="4">
        <v>22421</v>
      </c>
      <c r="D25" s="4">
        <v>4650</v>
      </c>
      <c r="E25" s="4">
        <v>6101</v>
      </c>
      <c r="G25" s="4">
        <v>2370</v>
      </c>
      <c r="H25" s="4">
        <v>9301</v>
      </c>
      <c r="J25" s="4" t="s">
        <v>11</v>
      </c>
    </row>
    <row r="26" spans="1:10" x14ac:dyDescent="0.25">
      <c r="A26" s="8" t="s">
        <v>28</v>
      </c>
      <c r="B26" s="8"/>
      <c r="C26" s="4">
        <v>77714</v>
      </c>
      <c r="D26" s="4">
        <v>6208</v>
      </c>
      <c r="E26" s="4">
        <v>23347</v>
      </c>
      <c r="G26" s="4">
        <v>28772</v>
      </c>
      <c r="H26" s="4">
        <v>19386</v>
      </c>
      <c r="J26" s="4" t="s">
        <v>11</v>
      </c>
    </row>
    <row r="27" spans="1:10" x14ac:dyDescent="0.25">
      <c r="A27" s="8" t="s">
        <v>29</v>
      </c>
      <c r="B27" s="8"/>
      <c r="C27" s="4">
        <v>35379</v>
      </c>
      <c r="D27" s="4">
        <v>14454</v>
      </c>
      <c r="E27" s="4">
        <v>7901</v>
      </c>
      <c r="G27" s="4">
        <v>8522</v>
      </c>
      <c r="H27" s="4">
        <v>4503</v>
      </c>
      <c r="J27" s="4" t="s">
        <v>11</v>
      </c>
    </row>
    <row r="28" spans="1:10" x14ac:dyDescent="0.25">
      <c r="A28" s="8" t="s">
        <v>30</v>
      </c>
      <c r="B28" s="8"/>
      <c r="C28" s="4">
        <v>14842</v>
      </c>
      <c r="D28" s="4">
        <v>456</v>
      </c>
      <c r="E28" s="4">
        <v>8424</v>
      </c>
      <c r="G28" s="4">
        <v>1838</v>
      </c>
      <c r="H28" s="4">
        <v>4126</v>
      </c>
      <c r="J28" s="4" t="s">
        <v>11</v>
      </c>
    </row>
    <row r="29" spans="1:10" x14ac:dyDescent="0.25">
      <c r="A29" s="7" t="s">
        <v>31</v>
      </c>
      <c r="B29" s="7"/>
    </row>
    <row r="30" spans="1:10" x14ac:dyDescent="0.25">
      <c r="A30" s="8" t="s">
        <v>32</v>
      </c>
      <c r="B30" s="8"/>
      <c r="C30" s="4">
        <v>49494</v>
      </c>
      <c r="D30" s="4">
        <v>6243</v>
      </c>
      <c r="E30" s="4">
        <v>6301</v>
      </c>
      <c r="G30" s="4">
        <v>25447</v>
      </c>
      <c r="H30" s="4">
        <v>11503</v>
      </c>
      <c r="J30" s="4" t="s">
        <v>11</v>
      </c>
    </row>
    <row r="31" spans="1:10" x14ac:dyDescent="0.25">
      <c r="A31" s="8" t="s">
        <v>33</v>
      </c>
      <c r="B31" s="8"/>
      <c r="C31" s="4">
        <v>1354</v>
      </c>
      <c r="D31" s="4" t="s">
        <v>11</v>
      </c>
      <c r="E31" s="4" t="s">
        <v>11</v>
      </c>
      <c r="G31" s="4" t="s">
        <v>11</v>
      </c>
      <c r="H31" s="4">
        <v>1354</v>
      </c>
      <c r="J31" s="4" t="s">
        <v>11</v>
      </c>
    </row>
    <row r="32" spans="1:10" x14ac:dyDescent="0.25">
      <c r="A32" s="8" t="s">
        <v>34</v>
      </c>
      <c r="B32" s="8"/>
      <c r="C32" s="4">
        <v>53107</v>
      </c>
      <c r="D32" s="4">
        <v>9310</v>
      </c>
      <c r="E32" s="4">
        <v>34061</v>
      </c>
      <c r="G32" s="4">
        <v>8069</v>
      </c>
      <c r="H32" s="4">
        <v>1667</v>
      </c>
      <c r="J32" s="4" t="s">
        <v>11</v>
      </c>
    </row>
    <row r="33" spans="1:10" x14ac:dyDescent="0.25">
      <c r="A33" s="8" t="s">
        <v>35</v>
      </c>
      <c r="B33" s="8"/>
      <c r="C33" s="4">
        <v>42335</v>
      </c>
      <c r="D33" s="4">
        <v>6148</v>
      </c>
      <c r="E33" s="4">
        <v>5410</v>
      </c>
      <c r="G33" s="4">
        <v>7984</v>
      </c>
      <c r="H33" s="4">
        <v>22792</v>
      </c>
      <c r="J33" s="4" t="s">
        <v>11</v>
      </c>
    </row>
    <row r="34" spans="1:10" x14ac:dyDescent="0.25">
      <c r="A34" s="8" t="s">
        <v>36</v>
      </c>
      <c r="B34" s="8"/>
      <c r="C34" s="4">
        <v>4067</v>
      </c>
      <c r="D34" s="4">
        <v>4067</v>
      </c>
      <c r="E34" s="4" t="s">
        <v>11</v>
      </c>
      <c r="G34" s="4" t="s">
        <v>11</v>
      </c>
      <c r="H34" s="4" t="s">
        <v>11</v>
      </c>
      <c r="J34" s="4" t="s">
        <v>11</v>
      </c>
    </row>
    <row r="35" spans="1:10" x14ac:dyDescent="0.25">
      <c r="A35" s="7" t="s">
        <v>37</v>
      </c>
      <c r="B35" s="7"/>
    </row>
    <row r="36" spans="1:10" x14ac:dyDescent="0.25">
      <c r="A36" s="8" t="s">
        <v>38</v>
      </c>
      <c r="B36" s="8"/>
      <c r="C36" s="4">
        <v>10656</v>
      </c>
      <c r="D36" s="4">
        <v>2184</v>
      </c>
      <c r="E36" s="4">
        <v>2179</v>
      </c>
      <c r="G36" s="4">
        <v>4811</v>
      </c>
      <c r="H36" s="4">
        <v>1482</v>
      </c>
      <c r="J36" s="4" t="s">
        <v>11</v>
      </c>
    </row>
    <row r="37" spans="1:10" x14ac:dyDescent="0.25">
      <c r="A37" s="8" t="s">
        <v>39</v>
      </c>
      <c r="B37" s="8"/>
      <c r="C37" s="4">
        <v>26918</v>
      </c>
      <c r="D37" s="4">
        <v>9989</v>
      </c>
      <c r="E37" s="4">
        <v>2069</v>
      </c>
      <c r="G37" s="4">
        <v>11270</v>
      </c>
      <c r="H37" s="4">
        <v>3590</v>
      </c>
      <c r="J37" s="4" t="s">
        <v>11</v>
      </c>
    </row>
    <row r="38" spans="1:10" x14ac:dyDescent="0.25">
      <c r="A38" s="8" t="s">
        <v>40</v>
      </c>
      <c r="B38" s="8"/>
      <c r="C38" s="4">
        <v>41012</v>
      </c>
      <c r="D38" s="4">
        <v>9132</v>
      </c>
      <c r="E38" s="4">
        <v>15058</v>
      </c>
      <c r="G38" s="4">
        <v>14434</v>
      </c>
      <c r="H38" s="4">
        <v>2388</v>
      </c>
      <c r="J38" s="4" t="s">
        <v>11</v>
      </c>
    </row>
    <row r="39" spans="1:10" x14ac:dyDescent="0.25">
      <c r="A39" s="8" t="s">
        <v>41</v>
      </c>
      <c r="B39" s="8"/>
      <c r="C39" s="4">
        <v>37955</v>
      </c>
      <c r="D39" s="4" t="s">
        <v>11</v>
      </c>
      <c r="E39" s="4">
        <v>7120</v>
      </c>
      <c r="G39" s="4">
        <v>2148</v>
      </c>
      <c r="H39" s="4">
        <v>28687</v>
      </c>
      <c r="J39" s="4" t="s">
        <v>11</v>
      </c>
    </row>
    <row r="40" spans="1:10" x14ac:dyDescent="0.25">
      <c r="A40" s="8" t="s">
        <v>42</v>
      </c>
      <c r="B40" s="8"/>
      <c r="C40" s="4">
        <v>8448</v>
      </c>
      <c r="D40" s="4">
        <v>4463</v>
      </c>
      <c r="E40" s="4">
        <v>447</v>
      </c>
      <c r="G40" s="4">
        <v>2370</v>
      </c>
      <c r="H40" s="4">
        <v>1168</v>
      </c>
      <c r="J40" s="4" t="s">
        <v>11</v>
      </c>
    </row>
    <row r="41" spans="1:10" x14ac:dyDescent="0.25">
      <c r="A41" s="8" t="s">
        <v>43</v>
      </c>
      <c r="B41" s="8"/>
      <c r="C41" s="4">
        <v>2741</v>
      </c>
      <c r="D41" s="4" t="s">
        <v>11</v>
      </c>
      <c r="E41" s="4">
        <v>2741</v>
      </c>
      <c r="G41" s="4" t="s">
        <v>11</v>
      </c>
      <c r="H41" s="4" t="s">
        <v>11</v>
      </c>
      <c r="J41" s="4" t="s">
        <v>11</v>
      </c>
    </row>
    <row r="42" spans="1:10" x14ac:dyDescent="0.25">
      <c r="A42" s="8" t="s">
        <v>44</v>
      </c>
      <c r="B42" s="8"/>
      <c r="C42" s="4">
        <v>22627</v>
      </c>
      <c r="D42" s="4" t="s">
        <v>11</v>
      </c>
      <c r="E42" s="4">
        <v>16159</v>
      </c>
      <c r="G42" s="4">
        <v>6468</v>
      </c>
      <c r="H42" s="4" t="s">
        <v>11</v>
      </c>
      <c r="J42" s="4" t="s">
        <v>11</v>
      </c>
    </row>
    <row r="43" spans="1:10" x14ac:dyDescent="0.25">
      <c r="A43" s="7" t="s">
        <v>45</v>
      </c>
      <c r="B43" s="7"/>
    </row>
    <row r="44" spans="1:10" x14ac:dyDescent="0.25">
      <c r="A44" s="8" t="s">
        <v>46</v>
      </c>
      <c r="B44" s="8"/>
      <c r="C44" s="4">
        <v>93871</v>
      </c>
      <c r="D44" s="4">
        <v>15961</v>
      </c>
      <c r="E44" s="4">
        <v>32105</v>
      </c>
      <c r="G44" s="4">
        <v>13562</v>
      </c>
      <c r="H44" s="4">
        <v>32243</v>
      </c>
      <c r="J44" s="4" t="s">
        <v>11</v>
      </c>
    </row>
    <row r="45" spans="1:10" x14ac:dyDescent="0.25">
      <c r="A45" s="8" t="s">
        <v>47</v>
      </c>
      <c r="B45" s="8"/>
      <c r="C45" s="4">
        <v>56486</v>
      </c>
      <c r="D45" s="4">
        <v>9806</v>
      </c>
      <c r="E45" s="4">
        <v>13667</v>
      </c>
      <c r="G45" s="4">
        <v>27939</v>
      </c>
      <c r="H45" s="4">
        <v>5073</v>
      </c>
      <c r="J45" s="4" t="s">
        <v>11</v>
      </c>
    </row>
    <row r="46" spans="1:10" ht="30" x14ac:dyDescent="0.25">
      <c r="A46" s="7" t="s">
        <v>48</v>
      </c>
      <c r="B46" s="7"/>
    </row>
    <row r="47" spans="1:10" x14ac:dyDescent="0.25">
      <c r="A47" s="8" t="s">
        <v>49</v>
      </c>
      <c r="B47" s="9">
        <f>C47/(C47+C48)</f>
        <v>0.80207772168904679</v>
      </c>
      <c r="C47" s="4">
        <v>120598</v>
      </c>
      <c r="D47" s="4">
        <v>25091</v>
      </c>
      <c r="E47" s="4">
        <v>31947</v>
      </c>
      <c r="G47" s="4">
        <v>29651</v>
      </c>
      <c r="H47" s="4">
        <v>33910</v>
      </c>
      <c r="J47" s="4" t="s">
        <v>11</v>
      </c>
    </row>
    <row r="48" spans="1:10" x14ac:dyDescent="0.25">
      <c r="A48" s="8" t="s">
        <v>50</v>
      </c>
      <c r="B48" s="9">
        <f>C48/(C48+C47)</f>
        <v>0.19792227831095327</v>
      </c>
      <c r="C48" s="4">
        <v>29759</v>
      </c>
      <c r="D48" s="4">
        <v>677</v>
      </c>
      <c r="E48" s="4">
        <v>13826</v>
      </c>
      <c r="G48" s="4">
        <v>11850</v>
      </c>
      <c r="H48" s="4">
        <v>3406</v>
      </c>
      <c r="J48" s="4" t="s">
        <v>11</v>
      </c>
    </row>
    <row r="49" spans="1:10" x14ac:dyDescent="0.25">
      <c r="A49" s="8" t="s">
        <v>36</v>
      </c>
      <c r="B49" s="8"/>
      <c r="C49" s="4" t="s">
        <v>11</v>
      </c>
      <c r="D49" s="4" t="s">
        <v>11</v>
      </c>
      <c r="E49" s="4" t="s">
        <v>11</v>
      </c>
      <c r="G49" s="4" t="s">
        <v>11</v>
      </c>
      <c r="H49" s="4" t="s">
        <v>11</v>
      </c>
      <c r="J49" s="4" t="s">
        <v>11</v>
      </c>
    </row>
    <row r="50" spans="1:10" x14ac:dyDescent="0.25">
      <c r="A50" s="7" t="s">
        <v>51</v>
      </c>
      <c r="B50" s="7"/>
    </row>
    <row r="51" spans="1:10" x14ac:dyDescent="0.25">
      <c r="A51" s="8" t="s">
        <v>49</v>
      </c>
      <c r="B51" s="8"/>
      <c r="C51" s="4">
        <v>43919</v>
      </c>
      <c r="D51" s="4">
        <v>2213</v>
      </c>
      <c r="E51" s="4">
        <v>9426</v>
      </c>
      <c r="G51" s="4">
        <v>16970</v>
      </c>
      <c r="H51" s="4">
        <v>15310</v>
      </c>
      <c r="J51" s="4" t="s">
        <v>11</v>
      </c>
    </row>
    <row r="52" spans="1:10" x14ac:dyDescent="0.25">
      <c r="A52" s="8" t="s">
        <v>50</v>
      </c>
      <c r="B52" s="8"/>
      <c r="C52" s="4">
        <v>106437</v>
      </c>
      <c r="D52" s="4">
        <v>23555</v>
      </c>
      <c r="E52" s="4">
        <v>36346</v>
      </c>
      <c r="G52" s="4">
        <v>24531</v>
      </c>
      <c r="H52" s="4">
        <v>22006</v>
      </c>
      <c r="J52" s="4" t="s">
        <v>11</v>
      </c>
    </row>
    <row r="53" spans="1:10" x14ac:dyDescent="0.25">
      <c r="A53" s="8" t="s">
        <v>36</v>
      </c>
      <c r="B53" s="8"/>
      <c r="C53" s="4" t="s">
        <v>11</v>
      </c>
      <c r="D53" s="4" t="s">
        <v>11</v>
      </c>
      <c r="E53" s="4" t="s">
        <v>11</v>
      </c>
      <c r="G53" s="4" t="s">
        <v>11</v>
      </c>
      <c r="H53" s="4" t="s">
        <v>11</v>
      </c>
      <c r="J53" s="4" t="s">
        <v>11</v>
      </c>
    </row>
    <row r="54" spans="1:10" x14ac:dyDescent="0.25">
      <c r="A54" s="7" t="s">
        <v>52</v>
      </c>
      <c r="B54" s="7"/>
    </row>
    <row r="55" spans="1:10" x14ac:dyDescent="0.25">
      <c r="A55" s="8" t="s">
        <v>53</v>
      </c>
      <c r="B55" s="8"/>
      <c r="C55" s="4">
        <v>69624</v>
      </c>
      <c r="D55" s="4">
        <v>11010</v>
      </c>
      <c r="E55" s="4">
        <v>31794</v>
      </c>
      <c r="G55" s="4">
        <v>17118</v>
      </c>
      <c r="H55" s="4">
        <v>9702</v>
      </c>
      <c r="J55" s="4" t="s">
        <v>11</v>
      </c>
    </row>
    <row r="56" spans="1:10" x14ac:dyDescent="0.25">
      <c r="A56" s="8" t="s">
        <v>54</v>
      </c>
      <c r="B56" s="8"/>
      <c r="C56" s="4">
        <v>26796</v>
      </c>
      <c r="D56" s="4">
        <v>8202</v>
      </c>
      <c r="E56" s="4">
        <v>6457</v>
      </c>
      <c r="G56" s="4" t="s">
        <v>11</v>
      </c>
      <c r="H56" s="4">
        <v>12137</v>
      </c>
      <c r="J56" s="4" t="s">
        <v>11</v>
      </c>
    </row>
    <row r="57" spans="1:10" x14ac:dyDescent="0.25">
      <c r="A57" s="8" t="s">
        <v>55</v>
      </c>
      <c r="B57" s="8"/>
      <c r="C57" s="4">
        <v>12403</v>
      </c>
      <c r="D57" s="4" t="s">
        <v>11</v>
      </c>
      <c r="E57" s="4">
        <v>863</v>
      </c>
      <c r="G57" s="4">
        <v>688</v>
      </c>
      <c r="H57" s="4">
        <v>10852</v>
      </c>
      <c r="J57" s="4" t="s">
        <v>11</v>
      </c>
    </row>
    <row r="58" spans="1:10" x14ac:dyDescent="0.25">
      <c r="A58" s="8" t="s">
        <v>56</v>
      </c>
      <c r="B58" s="8"/>
      <c r="C58" s="4">
        <v>32823</v>
      </c>
      <c r="D58" s="4">
        <v>4067</v>
      </c>
      <c r="E58" s="4">
        <v>6211</v>
      </c>
      <c r="G58" s="4">
        <v>22545</v>
      </c>
      <c r="H58" s="4" t="s">
        <v>11</v>
      </c>
      <c r="J58" s="4" t="s">
        <v>11</v>
      </c>
    </row>
    <row r="59" spans="1:10" x14ac:dyDescent="0.25">
      <c r="A59" s="8" t="s">
        <v>57</v>
      </c>
      <c r="B59" s="8"/>
      <c r="C59" s="4">
        <v>4089</v>
      </c>
      <c r="D59" s="4">
        <v>239</v>
      </c>
      <c r="E59" s="4" t="s">
        <v>11</v>
      </c>
      <c r="G59" s="4">
        <v>1150</v>
      </c>
      <c r="H59" s="4">
        <v>2701</v>
      </c>
      <c r="J59" s="4" t="s">
        <v>11</v>
      </c>
    </row>
    <row r="60" spans="1:10" x14ac:dyDescent="0.25">
      <c r="A60" s="8" t="s">
        <v>58</v>
      </c>
      <c r="B60" s="8"/>
      <c r="C60" s="4" t="s">
        <v>11</v>
      </c>
      <c r="D60" s="4" t="s">
        <v>11</v>
      </c>
      <c r="E60" s="4" t="s">
        <v>11</v>
      </c>
      <c r="G60" s="4" t="s">
        <v>11</v>
      </c>
      <c r="H60" s="4" t="s">
        <v>11</v>
      </c>
      <c r="J60" s="4" t="s">
        <v>11</v>
      </c>
    </row>
    <row r="61" spans="1:10" x14ac:dyDescent="0.25">
      <c r="A61" s="8" t="s">
        <v>59</v>
      </c>
      <c r="B61" s="8"/>
      <c r="C61" s="4" t="s">
        <v>11</v>
      </c>
      <c r="D61" s="4" t="s">
        <v>11</v>
      </c>
      <c r="E61" s="4" t="s">
        <v>11</v>
      </c>
      <c r="G61" s="4" t="s">
        <v>11</v>
      </c>
      <c r="H61" s="4" t="s">
        <v>11</v>
      </c>
      <c r="J61" s="4" t="s">
        <v>11</v>
      </c>
    </row>
    <row r="62" spans="1:10" x14ac:dyDescent="0.25">
      <c r="A62" s="8" t="s">
        <v>60</v>
      </c>
      <c r="B62" s="8"/>
      <c r="C62" s="4" t="s">
        <v>11</v>
      </c>
      <c r="D62" s="4" t="s">
        <v>11</v>
      </c>
      <c r="E62" s="4" t="s">
        <v>11</v>
      </c>
      <c r="G62" s="4" t="s">
        <v>11</v>
      </c>
      <c r="H62" s="4" t="s">
        <v>11</v>
      </c>
      <c r="J62" s="4" t="s">
        <v>11</v>
      </c>
    </row>
    <row r="63" spans="1:10" x14ac:dyDescent="0.25">
      <c r="A63" s="8" t="s">
        <v>36</v>
      </c>
      <c r="B63" s="8"/>
      <c r="C63" s="4">
        <v>4621</v>
      </c>
      <c r="D63" s="4">
        <v>2250</v>
      </c>
      <c r="E63" s="4">
        <v>447</v>
      </c>
      <c r="G63" s="4" t="s">
        <v>11</v>
      </c>
      <c r="H63" s="4">
        <v>1924</v>
      </c>
      <c r="J63" s="4" t="s">
        <v>11</v>
      </c>
    </row>
    <row r="64" spans="1:10" x14ac:dyDescent="0.25">
      <c r="A64" s="7" t="s">
        <v>61</v>
      </c>
      <c r="B64" s="7"/>
      <c r="C64" s="10">
        <f>SUM(C65:C72)</f>
        <v>398753</v>
      </c>
    </row>
    <row r="65" spans="1:10" ht="30" x14ac:dyDescent="0.25">
      <c r="A65" s="8" t="s">
        <v>62</v>
      </c>
      <c r="B65" s="9">
        <f>C65/C64</f>
        <v>0.13088052002116599</v>
      </c>
      <c r="C65" s="4">
        <v>52189</v>
      </c>
      <c r="D65" s="4">
        <v>10860</v>
      </c>
      <c r="E65" s="4">
        <v>11170</v>
      </c>
      <c r="G65" s="4">
        <v>14350</v>
      </c>
      <c r="H65" s="4">
        <v>15809</v>
      </c>
      <c r="J65" s="4" t="s">
        <v>11</v>
      </c>
    </row>
    <row r="66" spans="1:10" x14ac:dyDescent="0.25">
      <c r="A66" s="8" t="s">
        <v>63</v>
      </c>
      <c r="B66" s="9">
        <f>C66/C64</f>
        <v>0.11190386028443673</v>
      </c>
      <c r="C66" s="4">
        <v>44622</v>
      </c>
      <c r="D66" s="4">
        <v>5853</v>
      </c>
      <c r="E66" s="4">
        <v>10602</v>
      </c>
      <c r="G66" s="4">
        <v>15783</v>
      </c>
      <c r="H66" s="4">
        <v>12385</v>
      </c>
      <c r="J66" s="4" t="s">
        <v>11</v>
      </c>
    </row>
    <row r="67" spans="1:10" x14ac:dyDescent="0.25">
      <c r="A67" s="8" t="s">
        <v>64</v>
      </c>
      <c r="B67" s="9">
        <f>C67/C64</f>
        <v>0.1009747889044095</v>
      </c>
      <c r="C67" s="4">
        <v>40264</v>
      </c>
      <c r="D67" s="4">
        <v>13893</v>
      </c>
      <c r="E67" s="4">
        <v>10052</v>
      </c>
      <c r="G67" s="4">
        <v>14652</v>
      </c>
      <c r="H67" s="4">
        <v>1667</v>
      </c>
      <c r="J67" s="4" t="s">
        <v>11</v>
      </c>
    </row>
    <row r="68" spans="1:10" x14ac:dyDescent="0.25">
      <c r="A68" s="8" t="s">
        <v>65</v>
      </c>
      <c r="B68" s="9">
        <f>C68/C64</f>
        <v>0.19906558696737078</v>
      </c>
      <c r="C68" s="4">
        <v>79378</v>
      </c>
      <c r="D68" s="4">
        <v>17762</v>
      </c>
      <c r="E68" s="4">
        <v>34602</v>
      </c>
      <c r="G68" s="4">
        <v>22511</v>
      </c>
      <c r="H68" s="4">
        <v>4503</v>
      </c>
      <c r="J68" s="4" t="s">
        <v>11</v>
      </c>
    </row>
    <row r="69" spans="1:10" ht="30" x14ac:dyDescent="0.25">
      <c r="A69" s="8" t="s">
        <v>66</v>
      </c>
      <c r="B69" s="9">
        <f>C69/C64</f>
        <v>0.10657725459118803</v>
      </c>
      <c r="C69" s="4">
        <v>42498</v>
      </c>
      <c r="D69" s="4">
        <v>15560</v>
      </c>
      <c r="E69" s="4">
        <v>4191</v>
      </c>
      <c r="G69" s="4">
        <v>2408</v>
      </c>
      <c r="H69" s="4">
        <v>20339</v>
      </c>
      <c r="J69" s="4" t="s">
        <v>11</v>
      </c>
    </row>
    <row r="70" spans="1:10" x14ac:dyDescent="0.25">
      <c r="A70" s="8" t="s">
        <v>67</v>
      </c>
      <c r="B70" s="9">
        <f>C70/C64</f>
        <v>0.15652296032882512</v>
      </c>
      <c r="C70" s="4">
        <v>62414</v>
      </c>
      <c r="D70" s="4">
        <v>10450</v>
      </c>
      <c r="E70" s="4">
        <v>24677</v>
      </c>
      <c r="G70" s="4">
        <v>4880</v>
      </c>
      <c r="H70" s="4">
        <v>22407</v>
      </c>
      <c r="J70" s="4" t="s">
        <v>11</v>
      </c>
    </row>
    <row r="71" spans="1:10" ht="30" x14ac:dyDescent="0.25">
      <c r="A71" s="8" t="s">
        <v>68</v>
      </c>
      <c r="B71" s="9">
        <f>C71/C64</f>
        <v>4.732252798098071E-2</v>
      </c>
      <c r="C71" s="4">
        <v>18870</v>
      </c>
      <c r="D71" s="4">
        <v>6280</v>
      </c>
      <c r="E71" s="4">
        <v>863</v>
      </c>
      <c r="G71" s="4">
        <v>11727</v>
      </c>
      <c r="H71" s="4" t="s">
        <v>11</v>
      </c>
      <c r="J71" s="4" t="s">
        <v>11</v>
      </c>
    </row>
    <row r="72" spans="1:10" ht="30" x14ac:dyDescent="0.25">
      <c r="A72" s="8" t="s">
        <v>69</v>
      </c>
      <c r="B72" s="9">
        <f>C72/C64</f>
        <v>0.14675250092162315</v>
      </c>
      <c r="C72" s="4">
        <v>58518</v>
      </c>
      <c r="D72" s="4">
        <v>10968</v>
      </c>
      <c r="E72" s="4">
        <v>29379</v>
      </c>
      <c r="G72" s="4">
        <v>7301</v>
      </c>
      <c r="H72" s="4">
        <v>10870</v>
      </c>
      <c r="J72" s="4" t="s">
        <v>11</v>
      </c>
    </row>
    <row r="73" spans="1:10" x14ac:dyDescent="0.25">
      <c r="A73" s="8" t="s">
        <v>36</v>
      </c>
      <c r="B73" s="8"/>
      <c r="C73" s="4">
        <v>1650</v>
      </c>
      <c r="D73" s="4">
        <v>1650</v>
      </c>
      <c r="E73" s="4" t="s">
        <v>11</v>
      </c>
      <c r="G73" s="4" t="s">
        <v>11</v>
      </c>
      <c r="H73" s="4" t="s">
        <v>11</v>
      </c>
      <c r="J73" s="4" t="s">
        <v>11</v>
      </c>
    </row>
    <row r="74" spans="1:10" s="2" customFormat="1" x14ac:dyDescent="0.25">
      <c r="A74" t="s">
        <v>70</v>
      </c>
      <c r="B74"/>
    </row>
    <row r="75" spans="1:10" s="2" customFormat="1" x14ac:dyDescent="0.25">
      <c r="A75" t="s">
        <v>71</v>
      </c>
      <c r="B75"/>
    </row>
    <row r="76" spans="1:10" s="2" customFormat="1" x14ac:dyDescent="0.25"/>
    <row r="77" spans="1:10" s="2" customFormat="1" x14ac:dyDescent="0.25"/>
    <row r="78" spans="1:10" s="2" customFormat="1" x14ac:dyDescent="0.25"/>
    <row r="79" spans="1:10" s="2" customFormat="1" x14ac:dyDescent="0.25"/>
    <row r="80" spans="1:1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</sheetData>
  <mergeCells count="3">
    <mergeCell ref="A5:A6"/>
    <mergeCell ref="C5:C6"/>
    <mergeCell ref="D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B5D3-F965-4A3C-97A2-3496A9074774}">
  <dimension ref="A1:DB1001"/>
  <sheetViews>
    <sheetView tabSelected="1" workbookViewId="0">
      <pane ySplit="8" topLeftCell="A9" activePane="bottomLeft" state="frozen"/>
      <selection activeCell="E72" sqref="E72"/>
      <selection pane="bottomLeft" activeCell="J11" sqref="J11"/>
    </sheetView>
  </sheetViews>
  <sheetFormatPr defaultRowHeight="15" x14ac:dyDescent="0.25"/>
  <cols>
    <col min="1" max="1" width="45.7109375" style="4" customWidth="1"/>
    <col min="2" max="7" width="15.7109375" style="4" customWidth="1"/>
    <col min="8" max="8" width="19.42578125" style="4" customWidth="1"/>
    <col min="9" max="9" width="20.7109375" style="4" customWidth="1"/>
    <col min="10" max="11" width="15.7109375" style="4" customWidth="1"/>
    <col min="12" max="13" width="24.7109375" style="4" customWidth="1"/>
    <col min="14" max="14" width="15.7109375" style="4" customWidth="1"/>
    <col min="15" max="15" width="20.7109375" style="4" customWidth="1"/>
    <col min="16" max="106" width="9.140625" style="2"/>
  </cols>
  <sheetData>
    <row r="1" spans="1:15" s="2" customFormat="1" ht="15.75" x14ac:dyDescent="0.25">
      <c r="A1" s="1" t="s">
        <v>73</v>
      </c>
    </row>
    <row r="2" spans="1:15" s="2" customFormat="1" x14ac:dyDescent="0.25">
      <c r="A2" t="s">
        <v>1</v>
      </c>
    </row>
    <row r="3" spans="1:15" s="2" customFormat="1" x14ac:dyDescent="0.25">
      <c r="A3" t="s">
        <v>2</v>
      </c>
      <c r="D3"/>
      <c r="E3"/>
    </row>
    <row r="4" spans="1:15" s="2" customFormat="1" x14ac:dyDescent="0.25">
      <c r="A4" t="s">
        <v>74</v>
      </c>
      <c r="D4" s="3"/>
      <c r="E4" s="3"/>
    </row>
    <row r="5" spans="1:15" x14ac:dyDescent="0.25">
      <c r="A5" s="20" t="s">
        <v>3</v>
      </c>
      <c r="B5" s="20" t="s">
        <v>87</v>
      </c>
      <c r="C5" s="20" t="s">
        <v>75</v>
      </c>
      <c r="D5" s="3"/>
      <c r="E5" s="3"/>
      <c r="F5" s="20" t="s">
        <v>76</v>
      </c>
      <c r="G5" s="20" t="s">
        <v>76</v>
      </c>
      <c r="H5" s="20"/>
      <c r="I5" s="20" t="s">
        <v>76</v>
      </c>
      <c r="J5" s="20" t="s">
        <v>76</v>
      </c>
      <c r="K5" s="20"/>
      <c r="L5" s="20" t="s">
        <v>76</v>
      </c>
      <c r="M5" s="20"/>
      <c r="N5" s="20" t="s">
        <v>76</v>
      </c>
      <c r="O5" s="20" t="s">
        <v>77</v>
      </c>
    </row>
    <row r="6" spans="1:15" ht="60" customHeight="1" x14ac:dyDescent="0.25">
      <c r="A6" s="20"/>
      <c r="B6" s="20"/>
      <c r="C6" s="20"/>
      <c r="D6" s="19" t="s">
        <v>88</v>
      </c>
      <c r="F6" s="3" t="s">
        <v>78</v>
      </c>
      <c r="G6" s="3" t="s">
        <v>79</v>
      </c>
      <c r="H6" s="11" t="s">
        <v>84</v>
      </c>
      <c r="I6" s="3" t="s">
        <v>80</v>
      </c>
      <c r="J6" s="3" t="s">
        <v>81</v>
      </c>
      <c r="K6" s="3"/>
      <c r="L6" s="3" t="s">
        <v>82</v>
      </c>
      <c r="M6" s="3"/>
      <c r="N6" s="3" t="s">
        <v>10</v>
      </c>
      <c r="O6" s="20"/>
    </row>
    <row r="7" spans="1:15" ht="0.2" customHeight="1" x14ac:dyDescent="0.25">
      <c r="D7" s="4">
        <f>B7-C7</f>
        <v>0</v>
      </c>
    </row>
    <row r="8" spans="1:15" x14ac:dyDescent="0.25">
      <c r="A8" s="5" t="s">
        <v>4</v>
      </c>
      <c r="B8" s="4">
        <v>673917</v>
      </c>
      <c r="C8" s="4">
        <v>47537</v>
      </c>
      <c r="D8" s="4">
        <f>B8-C8</f>
        <v>626380</v>
      </c>
      <c r="F8" s="4">
        <v>64908</v>
      </c>
      <c r="G8" s="4">
        <v>122840</v>
      </c>
      <c r="I8" s="4">
        <v>194148</v>
      </c>
      <c r="J8" s="4">
        <v>233581</v>
      </c>
      <c r="K8" s="6">
        <f>(J8+I8)/(B8-C8)</f>
        <v>0.6828586481049842</v>
      </c>
      <c r="L8" s="4">
        <v>7633</v>
      </c>
      <c r="M8" s="6">
        <f>L8/(B8-C8)</f>
        <v>1.2185893547048118E-2</v>
      </c>
      <c r="N8" s="4">
        <v>3269</v>
      </c>
      <c r="O8" s="4">
        <v>736142</v>
      </c>
    </row>
    <row r="9" spans="1:15" s="14" customFormat="1" x14ac:dyDescent="0.25">
      <c r="A9" s="17" t="s">
        <v>72</v>
      </c>
      <c r="B9" s="10"/>
      <c r="C9" s="10"/>
      <c r="D9" s="10"/>
      <c r="E9" s="10"/>
      <c r="F9" s="16">
        <f>F8/D8</f>
        <v>0.10362399821194802</v>
      </c>
      <c r="G9" s="16">
        <f>G8/D8</f>
        <v>0.19611098694083465</v>
      </c>
      <c r="H9" s="13">
        <f>(G8+F8)/(B8-C8)</f>
        <v>0.29973498515278263</v>
      </c>
      <c r="I9" s="10"/>
      <c r="J9" s="10"/>
      <c r="K9" s="10"/>
      <c r="L9" s="10"/>
      <c r="M9" s="10"/>
      <c r="N9" s="10"/>
      <c r="O9" s="10"/>
    </row>
    <row r="10" spans="1:15" x14ac:dyDescent="0.25">
      <c r="A10" s="8" t="s">
        <v>12</v>
      </c>
      <c r="B10" s="4">
        <v>89580</v>
      </c>
      <c r="C10" s="4" t="s">
        <v>11</v>
      </c>
      <c r="F10" s="4" t="s">
        <v>11</v>
      </c>
      <c r="G10" s="4">
        <v>11810</v>
      </c>
      <c r="I10" s="4">
        <v>38926</v>
      </c>
      <c r="J10" s="4">
        <v>38844</v>
      </c>
      <c r="L10" s="4" t="s">
        <v>11</v>
      </c>
      <c r="N10" s="4" t="s">
        <v>11</v>
      </c>
      <c r="O10" s="4">
        <v>70632</v>
      </c>
    </row>
    <row r="11" spans="1:15" x14ac:dyDescent="0.25">
      <c r="A11" s="8" t="s">
        <v>13</v>
      </c>
      <c r="B11" s="4">
        <v>247775</v>
      </c>
      <c r="C11" s="4">
        <v>25081</v>
      </c>
      <c r="F11" s="4">
        <v>28081</v>
      </c>
      <c r="G11" s="4">
        <v>60127</v>
      </c>
      <c r="I11" s="4">
        <v>53659</v>
      </c>
      <c r="J11" s="4">
        <v>77558</v>
      </c>
      <c r="L11" s="4" t="s">
        <v>11</v>
      </c>
      <c r="N11" s="4">
        <v>3269</v>
      </c>
      <c r="O11" s="4">
        <v>206044</v>
      </c>
    </row>
    <row r="12" spans="1:15" x14ac:dyDescent="0.25">
      <c r="A12" s="8" t="s">
        <v>14</v>
      </c>
      <c r="B12" s="4">
        <v>185153</v>
      </c>
      <c r="C12" s="4">
        <v>19373</v>
      </c>
      <c r="F12" s="4">
        <v>31045</v>
      </c>
      <c r="G12" s="4">
        <v>27447</v>
      </c>
      <c r="I12" s="4">
        <v>57996</v>
      </c>
      <c r="J12" s="4">
        <v>48377</v>
      </c>
      <c r="L12" s="4">
        <v>915</v>
      </c>
      <c r="N12" s="4" t="s">
        <v>11</v>
      </c>
      <c r="O12" s="4">
        <v>198952</v>
      </c>
    </row>
    <row r="13" spans="1:15" x14ac:dyDescent="0.25">
      <c r="A13" s="8" t="s">
        <v>15</v>
      </c>
      <c r="B13" s="4">
        <v>71137</v>
      </c>
      <c r="C13" s="4">
        <v>1354</v>
      </c>
      <c r="F13" s="4">
        <v>4071</v>
      </c>
      <c r="G13" s="4">
        <v>18366</v>
      </c>
      <c r="I13" s="4">
        <v>25555</v>
      </c>
      <c r="J13" s="4">
        <v>21792</v>
      </c>
      <c r="L13" s="4" t="s">
        <v>11</v>
      </c>
      <c r="N13" s="4" t="s">
        <v>11</v>
      </c>
      <c r="O13" s="4">
        <v>102079</v>
      </c>
    </row>
    <row r="14" spans="1:15" x14ac:dyDescent="0.25">
      <c r="A14" s="8" t="s">
        <v>16</v>
      </c>
      <c r="B14" s="4">
        <v>80271</v>
      </c>
      <c r="C14" s="4">
        <v>1730</v>
      </c>
      <c r="F14" s="4">
        <v>1711</v>
      </c>
      <c r="G14" s="4">
        <v>5090</v>
      </c>
      <c r="I14" s="4">
        <v>18011</v>
      </c>
      <c r="J14" s="4">
        <v>47011</v>
      </c>
      <c r="L14" s="4">
        <v>6718</v>
      </c>
      <c r="N14" s="4" t="s">
        <v>11</v>
      </c>
      <c r="O14" s="4">
        <v>158434</v>
      </c>
    </row>
    <row r="15" spans="1:15" x14ac:dyDescent="0.25">
      <c r="A15" s="7" t="s">
        <v>17</v>
      </c>
    </row>
    <row r="16" spans="1:15" x14ac:dyDescent="0.25">
      <c r="A16" s="8" t="s">
        <v>18</v>
      </c>
      <c r="B16" s="4">
        <v>250554</v>
      </c>
      <c r="C16" s="4">
        <v>6694</v>
      </c>
      <c r="F16" s="4">
        <v>26349</v>
      </c>
      <c r="G16" s="4">
        <v>39615</v>
      </c>
      <c r="I16" s="4">
        <v>90244</v>
      </c>
      <c r="J16" s="4">
        <v>80935</v>
      </c>
      <c r="L16" s="4">
        <v>6718</v>
      </c>
      <c r="N16" s="4" t="s">
        <v>11</v>
      </c>
      <c r="O16" s="4">
        <v>405742</v>
      </c>
    </row>
    <row r="17" spans="1:15" x14ac:dyDescent="0.25">
      <c r="A17" s="8" t="s">
        <v>19</v>
      </c>
      <c r="B17" s="4">
        <v>423363</v>
      </c>
      <c r="C17" s="4">
        <v>40843</v>
      </c>
      <c r="F17" s="4">
        <v>38559</v>
      </c>
      <c r="G17" s="4">
        <v>83225</v>
      </c>
      <c r="I17" s="4">
        <v>103904</v>
      </c>
      <c r="J17" s="4">
        <v>152647</v>
      </c>
      <c r="L17" s="4">
        <v>915</v>
      </c>
      <c r="N17" s="4">
        <v>3269</v>
      </c>
      <c r="O17" s="4">
        <v>330401</v>
      </c>
    </row>
    <row r="18" spans="1:15" x14ac:dyDescent="0.25">
      <c r="A18" s="7" t="s">
        <v>20</v>
      </c>
    </row>
    <row r="19" spans="1:15" x14ac:dyDescent="0.25">
      <c r="A19" s="8" t="s">
        <v>21</v>
      </c>
      <c r="B19" s="4">
        <v>36122</v>
      </c>
      <c r="C19" s="4">
        <v>3318</v>
      </c>
      <c r="F19" s="4">
        <v>15260</v>
      </c>
      <c r="G19" s="4">
        <v>3602</v>
      </c>
      <c r="I19" s="4">
        <v>3781</v>
      </c>
      <c r="J19" s="4">
        <v>7725</v>
      </c>
      <c r="L19" s="4" t="s">
        <v>11</v>
      </c>
      <c r="N19" s="4">
        <v>2436</v>
      </c>
      <c r="O19" s="4">
        <v>38808</v>
      </c>
    </row>
    <row r="20" spans="1:15" x14ac:dyDescent="0.25">
      <c r="A20" s="8" t="s">
        <v>22</v>
      </c>
      <c r="B20" s="4">
        <v>547237</v>
      </c>
      <c r="C20" s="4">
        <v>43531</v>
      </c>
      <c r="F20" s="4">
        <v>42553</v>
      </c>
      <c r="G20" s="4">
        <v>106337</v>
      </c>
      <c r="I20" s="4">
        <v>160477</v>
      </c>
      <c r="J20" s="4">
        <v>185873</v>
      </c>
      <c r="L20" s="4">
        <v>7633</v>
      </c>
      <c r="N20" s="4">
        <v>833</v>
      </c>
      <c r="O20" s="4">
        <v>600874</v>
      </c>
    </row>
    <row r="21" spans="1:15" x14ac:dyDescent="0.25">
      <c r="A21" s="8" t="s">
        <v>23</v>
      </c>
      <c r="B21" s="4">
        <v>53837</v>
      </c>
      <c r="C21" s="4">
        <v>689</v>
      </c>
      <c r="F21" s="4">
        <v>3114</v>
      </c>
      <c r="G21" s="4">
        <v>9260</v>
      </c>
      <c r="I21" s="4">
        <v>10454</v>
      </c>
      <c r="J21" s="4">
        <v>30320</v>
      </c>
      <c r="L21" s="4" t="s">
        <v>11</v>
      </c>
      <c r="N21" s="4" t="s">
        <v>11</v>
      </c>
      <c r="O21" s="4">
        <v>53539</v>
      </c>
    </row>
    <row r="22" spans="1:15" x14ac:dyDescent="0.25">
      <c r="A22" s="8" t="s">
        <v>24</v>
      </c>
      <c r="B22" s="4">
        <v>19863</v>
      </c>
      <c r="C22" s="4" t="s">
        <v>11</v>
      </c>
      <c r="F22" s="4">
        <v>1492</v>
      </c>
      <c r="G22" s="4">
        <v>3641</v>
      </c>
      <c r="I22" s="4">
        <v>10601</v>
      </c>
      <c r="J22" s="4">
        <v>4128</v>
      </c>
      <c r="L22" s="4" t="s">
        <v>11</v>
      </c>
      <c r="N22" s="4" t="s">
        <v>11</v>
      </c>
      <c r="O22" s="4">
        <v>13994</v>
      </c>
    </row>
    <row r="23" spans="1:15" x14ac:dyDescent="0.25">
      <c r="A23" s="8" t="s">
        <v>25</v>
      </c>
      <c r="B23" s="4">
        <v>16857</v>
      </c>
      <c r="C23" s="4" t="s">
        <v>11</v>
      </c>
      <c r="F23" s="4">
        <v>2489</v>
      </c>
      <c r="G23" s="4" t="s">
        <v>11</v>
      </c>
      <c r="I23" s="4">
        <v>8834</v>
      </c>
      <c r="J23" s="4">
        <v>5534</v>
      </c>
      <c r="L23" s="4" t="s">
        <v>11</v>
      </c>
      <c r="N23" s="4" t="s">
        <v>11</v>
      </c>
      <c r="O23" s="4">
        <v>28926</v>
      </c>
    </row>
    <row r="24" spans="1:15" x14ac:dyDescent="0.25">
      <c r="A24" s="7" t="s">
        <v>26</v>
      </c>
    </row>
    <row r="25" spans="1:15" x14ac:dyDescent="0.25">
      <c r="A25" s="8" t="s">
        <v>27</v>
      </c>
      <c r="B25" s="4">
        <v>64228</v>
      </c>
      <c r="C25" s="4">
        <v>3372</v>
      </c>
      <c r="F25" s="4">
        <v>4650</v>
      </c>
      <c r="G25" s="4">
        <v>20797</v>
      </c>
      <c r="I25" s="4">
        <v>30351</v>
      </c>
      <c r="J25" s="4">
        <v>5058</v>
      </c>
      <c r="L25" s="4" t="s">
        <v>11</v>
      </c>
      <c r="N25" s="4" t="s">
        <v>11</v>
      </c>
      <c r="O25" s="4">
        <v>56019</v>
      </c>
    </row>
    <row r="26" spans="1:15" x14ac:dyDescent="0.25">
      <c r="A26" s="8" t="s">
        <v>28</v>
      </c>
      <c r="B26" s="4">
        <v>278960</v>
      </c>
      <c r="C26" s="4">
        <v>28318</v>
      </c>
      <c r="F26" s="4">
        <v>23954</v>
      </c>
      <c r="G26" s="4">
        <v>54093</v>
      </c>
      <c r="I26" s="4">
        <v>73005</v>
      </c>
      <c r="J26" s="4">
        <v>92872</v>
      </c>
      <c r="L26" s="4">
        <v>6718</v>
      </c>
      <c r="N26" s="4" t="s">
        <v>11</v>
      </c>
      <c r="O26" s="4">
        <v>328133</v>
      </c>
    </row>
    <row r="27" spans="1:15" x14ac:dyDescent="0.25">
      <c r="A27" s="8" t="s">
        <v>29</v>
      </c>
      <c r="B27" s="4">
        <v>241854</v>
      </c>
      <c r="C27" s="4">
        <v>11305</v>
      </c>
      <c r="F27" s="4">
        <v>24553</v>
      </c>
      <c r="G27" s="4">
        <v>42161</v>
      </c>
      <c r="I27" s="4">
        <v>74397</v>
      </c>
      <c r="J27" s="4">
        <v>85254</v>
      </c>
      <c r="L27" s="4">
        <v>915</v>
      </c>
      <c r="N27" s="4">
        <v>3269</v>
      </c>
      <c r="O27" s="4">
        <v>218411</v>
      </c>
    </row>
    <row r="28" spans="1:15" x14ac:dyDescent="0.25">
      <c r="A28" s="8" t="s">
        <v>30</v>
      </c>
      <c r="B28" s="4">
        <v>88875</v>
      </c>
      <c r="C28" s="4">
        <v>4543</v>
      </c>
      <c r="F28" s="4">
        <v>11751</v>
      </c>
      <c r="G28" s="4">
        <v>5788</v>
      </c>
      <c r="I28" s="4">
        <v>16395</v>
      </c>
      <c r="J28" s="4">
        <v>50398</v>
      </c>
      <c r="L28" s="4" t="s">
        <v>11</v>
      </c>
      <c r="N28" s="4" t="s">
        <v>11</v>
      </c>
      <c r="O28" s="4">
        <v>133580</v>
      </c>
    </row>
    <row r="29" spans="1:15" x14ac:dyDescent="0.25">
      <c r="A29" s="7" t="s">
        <v>31</v>
      </c>
    </row>
    <row r="30" spans="1:15" x14ac:dyDescent="0.25">
      <c r="A30" s="8" t="s">
        <v>32</v>
      </c>
      <c r="B30" s="4">
        <v>238991</v>
      </c>
      <c r="C30" s="4">
        <v>13480</v>
      </c>
      <c r="F30" s="4">
        <v>14033</v>
      </c>
      <c r="G30" s="4">
        <v>38149</v>
      </c>
      <c r="I30" s="4">
        <v>56929</v>
      </c>
      <c r="J30" s="4">
        <v>106331</v>
      </c>
      <c r="L30" s="4">
        <v>7633</v>
      </c>
      <c r="N30" s="4">
        <v>2436</v>
      </c>
      <c r="O30" s="4">
        <v>415406</v>
      </c>
    </row>
    <row r="31" spans="1:15" x14ac:dyDescent="0.25">
      <c r="A31" s="8" t="s">
        <v>33</v>
      </c>
      <c r="B31" s="4">
        <v>29041</v>
      </c>
      <c r="C31" s="4">
        <v>6743</v>
      </c>
      <c r="F31" s="4">
        <v>2628</v>
      </c>
      <c r="G31" s="4">
        <v>2123</v>
      </c>
      <c r="I31" s="4">
        <v>13853</v>
      </c>
      <c r="J31" s="4">
        <v>3694</v>
      </c>
      <c r="L31" s="4" t="s">
        <v>11</v>
      </c>
      <c r="N31" s="4" t="s">
        <v>11</v>
      </c>
      <c r="O31" s="4">
        <v>28784</v>
      </c>
    </row>
    <row r="32" spans="1:15" x14ac:dyDescent="0.25">
      <c r="A32" s="8" t="s">
        <v>34</v>
      </c>
      <c r="B32" s="4">
        <v>171393</v>
      </c>
      <c r="C32" s="4">
        <v>8600</v>
      </c>
      <c r="F32" s="4">
        <v>25864</v>
      </c>
      <c r="G32" s="4">
        <v>42557</v>
      </c>
      <c r="I32" s="4">
        <v>45070</v>
      </c>
      <c r="J32" s="4">
        <v>48468</v>
      </c>
      <c r="L32" s="4" t="s">
        <v>11</v>
      </c>
      <c r="N32" s="4">
        <v>833</v>
      </c>
      <c r="O32" s="4">
        <v>101694</v>
      </c>
    </row>
    <row r="33" spans="1:15" x14ac:dyDescent="0.25">
      <c r="A33" s="8" t="s">
        <v>35</v>
      </c>
      <c r="B33" s="4">
        <v>230425</v>
      </c>
      <c r="C33" s="4">
        <v>18714</v>
      </c>
      <c r="F33" s="4">
        <v>18316</v>
      </c>
      <c r="G33" s="4">
        <v>40011</v>
      </c>
      <c r="I33" s="4">
        <v>78296</v>
      </c>
      <c r="J33" s="4">
        <v>75088</v>
      </c>
      <c r="L33" s="4" t="s">
        <v>11</v>
      </c>
      <c r="N33" s="4" t="s">
        <v>11</v>
      </c>
      <c r="O33" s="4">
        <v>174495</v>
      </c>
    </row>
    <row r="34" spans="1:15" x14ac:dyDescent="0.25">
      <c r="A34" s="8" t="s">
        <v>36</v>
      </c>
      <c r="B34" s="4">
        <v>4067</v>
      </c>
      <c r="C34" s="4" t="s">
        <v>11</v>
      </c>
      <c r="F34" s="4">
        <v>4067</v>
      </c>
      <c r="G34" s="4" t="s">
        <v>11</v>
      </c>
      <c r="I34" s="4" t="s">
        <v>11</v>
      </c>
      <c r="J34" s="4" t="s">
        <v>11</v>
      </c>
      <c r="L34" s="4" t="s">
        <v>11</v>
      </c>
      <c r="N34" s="4" t="s">
        <v>11</v>
      </c>
      <c r="O34" s="4">
        <v>15762</v>
      </c>
    </row>
    <row r="35" spans="1:15" x14ac:dyDescent="0.25">
      <c r="A35" s="7" t="s">
        <v>37</v>
      </c>
    </row>
    <row r="36" spans="1:15" x14ac:dyDescent="0.25">
      <c r="A36" s="8" t="s">
        <v>38</v>
      </c>
      <c r="B36" s="4">
        <v>89887</v>
      </c>
      <c r="C36" s="4">
        <v>6493</v>
      </c>
      <c r="F36" s="4">
        <v>2389</v>
      </c>
      <c r="G36" s="4">
        <v>8429</v>
      </c>
      <c r="I36" s="4">
        <v>28892</v>
      </c>
      <c r="J36" s="4">
        <v>43683</v>
      </c>
      <c r="L36" s="4" t="s">
        <v>11</v>
      </c>
      <c r="N36" s="4" t="s">
        <v>11</v>
      </c>
      <c r="O36" s="4">
        <v>49498</v>
      </c>
    </row>
    <row r="37" spans="1:15" x14ac:dyDescent="0.25">
      <c r="A37" s="8" t="s">
        <v>39</v>
      </c>
      <c r="B37" s="4">
        <v>199596</v>
      </c>
      <c r="C37" s="4">
        <v>1354</v>
      </c>
      <c r="F37" s="4">
        <v>17201</v>
      </c>
      <c r="G37" s="4">
        <v>38605</v>
      </c>
      <c r="I37" s="4">
        <v>60938</v>
      </c>
      <c r="J37" s="4">
        <v>73865</v>
      </c>
      <c r="L37" s="4">
        <v>7633</v>
      </c>
      <c r="N37" s="4" t="s">
        <v>11</v>
      </c>
      <c r="O37" s="4">
        <v>236988</v>
      </c>
    </row>
    <row r="38" spans="1:15" x14ac:dyDescent="0.25">
      <c r="A38" s="8" t="s">
        <v>40</v>
      </c>
      <c r="B38" s="4">
        <v>139601</v>
      </c>
      <c r="C38" s="4">
        <v>11911</v>
      </c>
      <c r="F38" s="4">
        <v>18191</v>
      </c>
      <c r="G38" s="4">
        <v>18176</v>
      </c>
      <c r="I38" s="4">
        <v>41639</v>
      </c>
      <c r="J38" s="4">
        <v>49684</v>
      </c>
      <c r="L38" s="4" t="s">
        <v>11</v>
      </c>
      <c r="N38" s="4" t="s">
        <v>11</v>
      </c>
      <c r="O38" s="4">
        <v>142888</v>
      </c>
    </row>
    <row r="39" spans="1:15" x14ac:dyDescent="0.25">
      <c r="A39" s="8" t="s">
        <v>41</v>
      </c>
      <c r="B39" s="4">
        <v>101123</v>
      </c>
      <c r="C39" s="4">
        <v>6743</v>
      </c>
      <c r="F39" s="4">
        <v>5676</v>
      </c>
      <c r="G39" s="4">
        <v>21642</v>
      </c>
      <c r="I39" s="4">
        <v>37647</v>
      </c>
      <c r="J39" s="4">
        <v>28582</v>
      </c>
      <c r="L39" s="4" t="s">
        <v>11</v>
      </c>
      <c r="N39" s="4">
        <v>833</v>
      </c>
      <c r="O39" s="4">
        <v>118263</v>
      </c>
    </row>
    <row r="40" spans="1:15" x14ac:dyDescent="0.25">
      <c r="A40" s="8" t="s">
        <v>42</v>
      </c>
      <c r="B40" s="4">
        <v>78132</v>
      </c>
      <c r="C40" s="4">
        <v>16170</v>
      </c>
      <c r="F40" s="4">
        <v>16082</v>
      </c>
      <c r="G40" s="4">
        <v>14095</v>
      </c>
      <c r="I40" s="4">
        <v>4469</v>
      </c>
      <c r="J40" s="4">
        <v>27316</v>
      </c>
      <c r="L40" s="4" t="s">
        <v>11</v>
      </c>
      <c r="N40" s="4" t="s">
        <v>11</v>
      </c>
      <c r="O40" s="4">
        <v>71091</v>
      </c>
    </row>
    <row r="41" spans="1:15" x14ac:dyDescent="0.25">
      <c r="A41" s="8" t="s">
        <v>43</v>
      </c>
      <c r="B41" s="4">
        <v>23048</v>
      </c>
      <c r="C41" s="4" t="s">
        <v>11</v>
      </c>
      <c r="F41" s="4">
        <v>2741</v>
      </c>
      <c r="G41" s="4">
        <v>5734</v>
      </c>
      <c r="I41" s="4">
        <v>14095</v>
      </c>
      <c r="J41" s="4">
        <v>478</v>
      </c>
      <c r="L41" s="4" t="s">
        <v>11</v>
      </c>
      <c r="N41" s="4" t="s">
        <v>11</v>
      </c>
      <c r="O41" s="4">
        <v>55508</v>
      </c>
    </row>
    <row r="42" spans="1:15" x14ac:dyDescent="0.25">
      <c r="A42" s="8" t="s">
        <v>44</v>
      </c>
      <c r="B42" s="4">
        <v>42530</v>
      </c>
      <c r="C42" s="4">
        <v>4866</v>
      </c>
      <c r="F42" s="4">
        <v>2628</v>
      </c>
      <c r="G42" s="4">
        <v>16159</v>
      </c>
      <c r="I42" s="4">
        <v>6468</v>
      </c>
      <c r="J42" s="4">
        <v>9974</v>
      </c>
      <c r="L42" s="4" t="s">
        <v>11</v>
      </c>
      <c r="N42" s="4">
        <v>2436</v>
      </c>
      <c r="O42" s="4">
        <v>61907</v>
      </c>
    </row>
    <row r="43" spans="1:15" x14ac:dyDescent="0.25">
      <c r="A43" s="7" t="s">
        <v>45</v>
      </c>
    </row>
    <row r="44" spans="1:15" x14ac:dyDescent="0.25">
      <c r="A44" s="8" t="s">
        <v>46</v>
      </c>
      <c r="B44" s="4">
        <v>255867</v>
      </c>
      <c r="C44" s="4">
        <v>15718</v>
      </c>
      <c r="F44" s="4">
        <v>34203</v>
      </c>
      <c r="G44" s="4">
        <v>57604</v>
      </c>
      <c r="I44" s="4">
        <v>79579</v>
      </c>
      <c r="J44" s="4">
        <v>65494</v>
      </c>
      <c r="L44" s="4" t="s">
        <v>11</v>
      </c>
      <c r="N44" s="4">
        <v>3269</v>
      </c>
      <c r="O44" s="4">
        <v>321530</v>
      </c>
    </row>
    <row r="45" spans="1:15" x14ac:dyDescent="0.25">
      <c r="A45" s="8" t="s">
        <v>47</v>
      </c>
      <c r="B45" s="4">
        <v>418049</v>
      </c>
      <c r="C45" s="4">
        <v>31819</v>
      </c>
      <c r="F45" s="4">
        <v>30705</v>
      </c>
      <c r="G45" s="4">
        <v>65236</v>
      </c>
      <c r="I45" s="4">
        <v>114569</v>
      </c>
      <c r="J45" s="4">
        <v>168087</v>
      </c>
      <c r="L45" s="4">
        <v>7633</v>
      </c>
      <c r="N45" s="4" t="s">
        <v>11</v>
      </c>
      <c r="O45" s="4">
        <v>414612</v>
      </c>
    </row>
    <row r="46" spans="1:15" ht="30" x14ac:dyDescent="0.25">
      <c r="A46" s="7" t="s">
        <v>48</v>
      </c>
    </row>
    <row r="47" spans="1:15" x14ac:dyDescent="0.25">
      <c r="A47" s="8" t="s">
        <v>49</v>
      </c>
      <c r="B47" s="4">
        <v>407617</v>
      </c>
      <c r="C47" s="4">
        <v>39325</v>
      </c>
      <c r="F47" s="4">
        <v>58150</v>
      </c>
      <c r="G47" s="4">
        <v>77770</v>
      </c>
      <c r="I47" s="4">
        <v>122302</v>
      </c>
      <c r="J47" s="4">
        <v>100000</v>
      </c>
      <c r="L47" s="4">
        <v>7633</v>
      </c>
      <c r="N47" s="4">
        <v>2436</v>
      </c>
      <c r="O47" s="4">
        <v>342163</v>
      </c>
    </row>
    <row r="48" spans="1:15" x14ac:dyDescent="0.25">
      <c r="A48" s="8" t="s">
        <v>50</v>
      </c>
      <c r="B48" s="4">
        <v>257057</v>
      </c>
      <c r="C48" s="4">
        <v>8212</v>
      </c>
      <c r="F48" s="4">
        <v>6758</v>
      </c>
      <c r="G48" s="4">
        <v>45070</v>
      </c>
      <c r="I48" s="4">
        <v>71846</v>
      </c>
      <c r="J48" s="4">
        <v>124338</v>
      </c>
      <c r="L48" s="4" t="s">
        <v>11</v>
      </c>
      <c r="N48" s="4">
        <v>833</v>
      </c>
      <c r="O48" s="4">
        <v>371730</v>
      </c>
    </row>
    <row r="49" spans="1:15" x14ac:dyDescent="0.25">
      <c r="A49" s="8" t="s">
        <v>36</v>
      </c>
      <c r="B49" s="4">
        <v>9243</v>
      </c>
      <c r="C49" s="4" t="s">
        <v>11</v>
      </c>
      <c r="F49" s="4" t="s">
        <v>11</v>
      </c>
      <c r="G49" s="4" t="s">
        <v>11</v>
      </c>
      <c r="I49" s="4" t="s">
        <v>11</v>
      </c>
      <c r="J49" s="4">
        <v>9243</v>
      </c>
      <c r="L49" s="4" t="s">
        <v>11</v>
      </c>
      <c r="N49" s="4" t="s">
        <v>11</v>
      </c>
      <c r="O49" s="4">
        <v>22249</v>
      </c>
    </row>
    <row r="50" spans="1:15" x14ac:dyDescent="0.25">
      <c r="A50" s="7" t="s">
        <v>51</v>
      </c>
    </row>
    <row r="51" spans="1:15" x14ac:dyDescent="0.25">
      <c r="A51" s="8" t="s">
        <v>49</v>
      </c>
      <c r="B51" s="4">
        <v>361105</v>
      </c>
      <c r="C51" s="4">
        <v>9347</v>
      </c>
      <c r="F51" s="4">
        <v>15604</v>
      </c>
      <c r="G51" s="4">
        <v>54380</v>
      </c>
      <c r="I51" s="4">
        <v>97570</v>
      </c>
      <c r="J51" s="4">
        <v>174216</v>
      </c>
      <c r="L51" s="4">
        <v>6718</v>
      </c>
      <c r="N51" s="4">
        <v>3269</v>
      </c>
      <c r="O51" s="4">
        <v>368086</v>
      </c>
    </row>
    <row r="52" spans="1:15" x14ac:dyDescent="0.25">
      <c r="A52" s="8" t="s">
        <v>50</v>
      </c>
      <c r="B52" s="4">
        <v>312812</v>
      </c>
      <c r="C52" s="4">
        <v>38190</v>
      </c>
      <c r="F52" s="4">
        <v>49304</v>
      </c>
      <c r="G52" s="4">
        <v>68460</v>
      </c>
      <c r="I52" s="4">
        <v>96577</v>
      </c>
      <c r="J52" s="4">
        <v>59365</v>
      </c>
      <c r="L52" s="4">
        <v>915</v>
      </c>
      <c r="N52" s="4" t="s">
        <v>11</v>
      </c>
      <c r="O52" s="4">
        <v>354395</v>
      </c>
    </row>
    <row r="53" spans="1:15" x14ac:dyDescent="0.25">
      <c r="A53" s="8" t="s">
        <v>36</v>
      </c>
      <c r="B53" s="4" t="s">
        <v>11</v>
      </c>
      <c r="C53" s="4" t="s">
        <v>11</v>
      </c>
      <c r="F53" s="4" t="s">
        <v>11</v>
      </c>
      <c r="G53" s="4" t="s">
        <v>11</v>
      </c>
      <c r="I53" s="4" t="s">
        <v>11</v>
      </c>
      <c r="J53" s="4" t="s">
        <v>11</v>
      </c>
      <c r="L53" s="4" t="s">
        <v>11</v>
      </c>
      <c r="N53" s="4" t="s">
        <v>11</v>
      </c>
      <c r="O53" s="4">
        <v>13662</v>
      </c>
    </row>
    <row r="54" spans="1:15" x14ac:dyDescent="0.25">
      <c r="A54" s="7" t="s">
        <v>52</v>
      </c>
    </row>
    <row r="55" spans="1:15" x14ac:dyDescent="0.25">
      <c r="A55" s="8" t="s">
        <v>53</v>
      </c>
      <c r="B55" s="4">
        <v>251749</v>
      </c>
      <c r="C55" s="4">
        <v>30358</v>
      </c>
      <c r="F55" s="4">
        <v>22933</v>
      </c>
      <c r="G55" s="4">
        <v>69126</v>
      </c>
      <c r="I55" s="4">
        <v>75706</v>
      </c>
      <c r="J55" s="4">
        <v>53626</v>
      </c>
      <c r="L55" s="4" t="s">
        <v>11</v>
      </c>
      <c r="N55" s="4" t="s">
        <v>11</v>
      </c>
      <c r="O55" s="4" t="s">
        <v>11</v>
      </c>
    </row>
    <row r="56" spans="1:15" x14ac:dyDescent="0.25">
      <c r="A56" s="8" t="s">
        <v>54</v>
      </c>
      <c r="B56" s="4">
        <v>121529</v>
      </c>
      <c r="C56" s="4">
        <v>4167</v>
      </c>
      <c r="F56" s="4">
        <v>12446</v>
      </c>
      <c r="G56" s="4">
        <v>28068</v>
      </c>
      <c r="I56" s="4">
        <v>38886</v>
      </c>
      <c r="J56" s="4">
        <v>37963</v>
      </c>
      <c r="L56" s="4" t="s">
        <v>11</v>
      </c>
      <c r="N56" s="4" t="s">
        <v>11</v>
      </c>
      <c r="O56" s="4" t="s">
        <v>11</v>
      </c>
    </row>
    <row r="57" spans="1:15" x14ac:dyDescent="0.25">
      <c r="A57" s="8" t="s">
        <v>55</v>
      </c>
      <c r="B57" s="4">
        <v>76892</v>
      </c>
      <c r="C57" s="4" t="s">
        <v>11</v>
      </c>
      <c r="F57" s="4">
        <v>4085</v>
      </c>
      <c r="G57" s="4">
        <v>4893</v>
      </c>
      <c r="I57" s="4">
        <v>18155</v>
      </c>
      <c r="J57" s="4">
        <v>42126</v>
      </c>
      <c r="L57" s="4">
        <v>7633</v>
      </c>
      <c r="N57" s="4" t="s">
        <v>11</v>
      </c>
      <c r="O57" s="4">
        <v>1971</v>
      </c>
    </row>
    <row r="58" spans="1:15" x14ac:dyDescent="0.25">
      <c r="A58" s="8" t="s">
        <v>56</v>
      </c>
      <c r="B58" s="4">
        <v>131764</v>
      </c>
      <c r="C58" s="4">
        <v>8254</v>
      </c>
      <c r="F58" s="4">
        <v>7802</v>
      </c>
      <c r="G58" s="4">
        <v>16957</v>
      </c>
      <c r="I58" s="4">
        <v>45276</v>
      </c>
      <c r="J58" s="4">
        <v>53475</v>
      </c>
      <c r="L58" s="4" t="s">
        <v>11</v>
      </c>
      <c r="N58" s="4" t="s">
        <v>11</v>
      </c>
      <c r="O58" s="4">
        <v>1475</v>
      </c>
    </row>
    <row r="59" spans="1:15" x14ac:dyDescent="0.25">
      <c r="A59" s="8" t="s">
        <v>57</v>
      </c>
      <c r="B59" s="4">
        <v>40809</v>
      </c>
      <c r="C59" s="4">
        <v>1970</v>
      </c>
      <c r="F59" s="4">
        <v>3745</v>
      </c>
      <c r="G59" s="4">
        <v>920</v>
      </c>
      <c r="I59" s="4">
        <v>7151</v>
      </c>
      <c r="J59" s="4">
        <v>27024</v>
      </c>
      <c r="L59" s="4" t="s">
        <v>11</v>
      </c>
      <c r="N59" s="4" t="s">
        <v>11</v>
      </c>
      <c r="O59" s="4" t="s">
        <v>11</v>
      </c>
    </row>
    <row r="60" spans="1:15" x14ac:dyDescent="0.25">
      <c r="A60" s="8" t="s">
        <v>58</v>
      </c>
      <c r="B60" s="4">
        <v>20784</v>
      </c>
      <c r="C60" s="4">
        <v>1757</v>
      </c>
      <c r="F60" s="4" t="s">
        <v>11</v>
      </c>
      <c r="G60" s="4">
        <v>2876</v>
      </c>
      <c r="I60" s="4">
        <v>6675</v>
      </c>
      <c r="J60" s="4">
        <v>9475</v>
      </c>
      <c r="L60" s="4" t="s">
        <v>11</v>
      </c>
      <c r="N60" s="4" t="s">
        <v>11</v>
      </c>
      <c r="O60" s="4" t="s">
        <v>11</v>
      </c>
    </row>
    <row r="61" spans="1:15" x14ac:dyDescent="0.25">
      <c r="A61" s="8" t="s">
        <v>59</v>
      </c>
      <c r="B61" s="4">
        <v>3577</v>
      </c>
      <c r="C61" s="4" t="s">
        <v>11</v>
      </c>
      <c r="F61" s="4" t="s">
        <v>11</v>
      </c>
      <c r="G61" s="4" t="s">
        <v>11</v>
      </c>
      <c r="I61" s="4">
        <v>2299</v>
      </c>
      <c r="J61" s="4">
        <v>1278</v>
      </c>
      <c r="L61" s="4" t="s">
        <v>11</v>
      </c>
      <c r="N61" s="4" t="s">
        <v>11</v>
      </c>
      <c r="O61" s="4" t="s">
        <v>11</v>
      </c>
    </row>
    <row r="62" spans="1:15" x14ac:dyDescent="0.25">
      <c r="A62" s="8" t="s">
        <v>60</v>
      </c>
      <c r="B62" s="4">
        <v>4187</v>
      </c>
      <c r="C62" s="4" t="s">
        <v>11</v>
      </c>
      <c r="F62" s="4" t="s">
        <v>11</v>
      </c>
      <c r="G62" s="4" t="s">
        <v>11</v>
      </c>
      <c r="I62" s="4" t="s">
        <v>11</v>
      </c>
      <c r="J62" s="4">
        <v>4187</v>
      </c>
      <c r="L62" s="4" t="s">
        <v>11</v>
      </c>
      <c r="N62" s="4" t="s">
        <v>11</v>
      </c>
      <c r="O62" s="4">
        <v>1711</v>
      </c>
    </row>
    <row r="63" spans="1:15" x14ac:dyDescent="0.25">
      <c r="A63" s="8" t="s">
        <v>36</v>
      </c>
      <c r="F63" s="4">
        <v>13896</v>
      </c>
      <c r="G63" s="4" t="s">
        <v>11</v>
      </c>
      <c r="I63" s="4" t="s">
        <v>11</v>
      </c>
      <c r="J63" s="4">
        <v>4428</v>
      </c>
      <c r="L63" s="4" t="s">
        <v>11</v>
      </c>
      <c r="N63" s="4">
        <v>3269</v>
      </c>
      <c r="O63" s="4">
        <v>730985</v>
      </c>
    </row>
    <row r="64" spans="1:15" x14ac:dyDescent="0.25">
      <c r="A64" s="7" t="s">
        <v>61</v>
      </c>
      <c r="B64" s="10">
        <f>SUM(B65:B72)</f>
        <v>1582990</v>
      </c>
      <c r="C64" s="10">
        <f>SUM(C65:C72)</f>
        <v>133124</v>
      </c>
      <c r="D64" s="10">
        <f>B64-C64</f>
        <v>1449866</v>
      </c>
      <c r="E64" s="18"/>
    </row>
    <row r="65" spans="1:15" ht="30" x14ac:dyDescent="0.25">
      <c r="A65" s="8" t="s">
        <v>62</v>
      </c>
      <c r="B65" s="4">
        <v>375204</v>
      </c>
      <c r="C65" s="4">
        <v>12185</v>
      </c>
      <c r="D65" s="4">
        <f>B65-C65</f>
        <v>363019</v>
      </c>
      <c r="E65" s="18">
        <f>D65/D64</f>
        <v>0.25038106969885493</v>
      </c>
      <c r="F65" s="4">
        <v>29643</v>
      </c>
      <c r="G65" s="4">
        <v>38190</v>
      </c>
      <c r="I65" s="4">
        <v>93223</v>
      </c>
      <c r="J65" s="4">
        <v>199527</v>
      </c>
      <c r="L65" s="4" t="s">
        <v>11</v>
      </c>
      <c r="N65" s="4">
        <v>2436</v>
      </c>
      <c r="O65" s="4">
        <v>301048</v>
      </c>
    </row>
    <row r="66" spans="1:15" x14ac:dyDescent="0.25">
      <c r="A66" s="8" t="s">
        <v>63</v>
      </c>
      <c r="B66" s="4">
        <v>204204</v>
      </c>
      <c r="C66" s="4">
        <v>21306</v>
      </c>
      <c r="D66" s="4">
        <f t="shared" ref="D66:D71" si="0">B66-C66</f>
        <v>182898</v>
      </c>
      <c r="E66" s="18">
        <f>D66/D64</f>
        <v>0.12614820955867645</v>
      </c>
      <c r="F66" s="4">
        <v>33022</v>
      </c>
      <c r="G66" s="4">
        <v>39799</v>
      </c>
      <c r="I66" s="4">
        <v>48952</v>
      </c>
      <c r="J66" s="4">
        <v>54407</v>
      </c>
      <c r="L66" s="4">
        <v>6718</v>
      </c>
      <c r="N66" s="4" t="s">
        <v>11</v>
      </c>
      <c r="O66" s="4">
        <v>92165</v>
      </c>
    </row>
    <row r="67" spans="1:15" x14ac:dyDescent="0.25">
      <c r="A67" s="8" t="s">
        <v>64</v>
      </c>
      <c r="B67" s="4">
        <v>183585</v>
      </c>
      <c r="C67" s="4">
        <v>8103</v>
      </c>
      <c r="D67" s="4">
        <f t="shared" si="0"/>
        <v>175482</v>
      </c>
      <c r="E67" s="18">
        <f>D67/D64</f>
        <v>0.12103325410762097</v>
      </c>
      <c r="F67" s="4">
        <v>27391</v>
      </c>
      <c r="G67" s="4">
        <v>36538</v>
      </c>
      <c r="I67" s="4">
        <v>61426</v>
      </c>
      <c r="J67" s="4">
        <v>50128</v>
      </c>
      <c r="L67" s="4" t="s">
        <v>11</v>
      </c>
      <c r="N67" s="4" t="s">
        <v>11</v>
      </c>
      <c r="O67" s="4">
        <v>112992</v>
      </c>
    </row>
    <row r="68" spans="1:15" x14ac:dyDescent="0.25">
      <c r="A68" s="8" t="s">
        <v>65</v>
      </c>
      <c r="B68" s="4">
        <v>228518</v>
      </c>
      <c r="C68" s="4">
        <v>26743</v>
      </c>
      <c r="D68" s="4">
        <f t="shared" si="0"/>
        <v>201775</v>
      </c>
      <c r="E68" s="18">
        <f>D68/D64</f>
        <v>0.13916803345964385</v>
      </c>
      <c r="F68" s="4">
        <v>41111</v>
      </c>
      <c r="G68" s="4">
        <v>59216</v>
      </c>
      <c r="I68" s="4">
        <v>64062</v>
      </c>
      <c r="J68" s="4">
        <v>29834</v>
      </c>
      <c r="L68" s="4">
        <v>6718</v>
      </c>
      <c r="N68" s="4">
        <v>833</v>
      </c>
      <c r="O68" s="4">
        <v>50124</v>
      </c>
    </row>
    <row r="69" spans="1:15" ht="30" x14ac:dyDescent="0.25">
      <c r="A69" s="8" t="s">
        <v>66</v>
      </c>
      <c r="B69" s="4">
        <v>132597</v>
      </c>
      <c r="C69" s="4">
        <v>23944</v>
      </c>
      <c r="D69" s="4">
        <f t="shared" si="0"/>
        <v>108653</v>
      </c>
      <c r="E69" s="18">
        <f>D69/D64</f>
        <v>7.4940028940605544E-2</v>
      </c>
      <c r="F69" s="4">
        <v>23744</v>
      </c>
      <c r="G69" s="4">
        <v>11316</v>
      </c>
      <c r="I69" s="4">
        <v>46127</v>
      </c>
      <c r="J69" s="4">
        <v>27465</v>
      </c>
      <c r="L69" s="4" t="s">
        <v>11</v>
      </c>
      <c r="N69" s="4" t="s">
        <v>11</v>
      </c>
      <c r="O69" s="4">
        <v>73305</v>
      </c>
    </row>
    <row r="70" spans="1:15" x14ac:dyDescent="0.25">
      <c r="A70" s="8" t="s">
        <v>67</v>
      </c>
      <c r="B70" s="4">
        <v>229981</v>
      </c>
      <c r="C70" s="4">
        <v>11159</v>
      </c>
      <c r="D70" s="4">
        <f>B70-C70</f>
        <v>218822</v>
      </c>
      <c r="E70" s="18">
        <f>D70/D64</f>
        <v>0.1509256717517343</v>
      </c>
      <c r="F70" s="4">
        <v>21667</v>
      </c>
      <c r="G70" s="4">
        <v>56293</v>
      </c>
      <c r="I70" s="4">
        <v>75519</v>
      </c>
      <c r="J70" s="4">
        <v>57709</v>
      </c>
      <c r="L70" s="4">
        <v>7633</v>
      </c>
      <c r="N70" s="4" t="s">
        <v>11</v>
      </c>
      <c r="O70" s="4">
        <v>122417</v>
      </c>
    </row>
    <row r="71" spans="1:15" ht="30" x14ac:dyDescent="0.25">
      <c r="A71" s="8" t="s">
        <v>68</v>
      </c>
      <c r="B71" s="4">
        <v>84408</v>
      </c>
      <c r="C71" s="4">
        <v>16826</v>
      </c>
      <c r="D71" s="4">
        <f t="shared" si="0"/>
        <v>67582</v>
      </c>
      <c r="E71" s="18">
        <f>D71/D64</f>
        <v>4.6612583507717263E-2</v>
      </c>
      <c r="F71" s="4">
        <v>10780</v>
      </c>
      <c r="G71" s="4">
        <v>13838</v>
      </c>
      <c r="I71" s="4">
        <v>21625</v>
      </c>
      <c r="J71" s="4">
        <v>21338</v>
      </c>
      <c r="L71" s="4" t="s">
        <v>11</v>
      </c>
      <c r="N71" s="4" t="s">
        <v>11</v>
      </c>
      <c r="O71" s="4">
        <v>5327</v>
      </c>
    </row>
    <row r="72" spans="1:15" ht="30" x14ac:dyDescent="0.25">
      <c r="A72" s="8" t="s">
        <v>69</v>
      </c>
      <c r="B72" s="4">
        <v>144493</v>
      </c>
      <c r="C72" s="4">
        <v>12858</v>
      </c>
      <c r="D72" s="4">
        <f>B72-C72</f>
        <v>131635</v>
      </c>
      <c r="E72" s="15">
        <f>D72/D64</f>
        <v>9.0791148975146674E-2</v>
      </c>
      <c r="F72" s="4">
        <v>19271</v>
      </c>
      <c r="G72" s="4">
        <v>43548</v>
      </c>
      <c r="I72" s="4">
        <v>45416</v>
      </c>
      <c r="J72" s="4">
        <v>20963</v>
      </c>
      <c r="L72" s="4" t="s">
        <v>11</v>
      </c>
      <c r="N72" s="4">
        <v>2436</v>
      </c>
      <c r="O72" s="4">
        <v>57575</v>
      </c>
    </row>
    <row r="73" spans="1:15" x14ac:dyDescent="0.25">
      <c r="A73" s="8" t="s">
        <v>36</v>
      </c>
      <c r="B73" s="4">
        <v>4849</v>
      </c>
      <c r="C73" s="4">
        <v>699</v>
      </c>
      <c r="D73" s="2"/>
      <c r="E73" s="2"/>
      <c r="F73" s="4">
        <v>1650</v>
      </c>
      <c r="G73" s="4" t="s">
        <v>11</v>
      </c>
      <c r="I73" s="4" t="s">
        <v>11</v>
      </c>
      <c r="J73" s="4">
        <v>2499</v>
      </c>
      <c r="L73" s="4" t="s">
        <v>11</v>
      </c>
      <c r="N73" s="4" t="s">
        <v>11</v>
      </c>
      <c r="O73" s="4">
        <v>331736</v>
      </c>
    </row>
    <row r="74" spans="1:15" s="2" customFormat="1" x14ac:dyDescent="0.25">
      <c r="A74" t="s">
        <v>70</v>
      </c>
    </row>
    <row r="75" spans="1:15" s="2" customFormat="1" x14ac:dyDescent="0.25">
      <c r="A75" t="s">
        <v>71</v>
      </c>
    </row>
    <row r="76" spans="1:15" s="2" customFormat="1" x14ac:dyDescent="0.25"/>
    <row r="77" spans="1:15" s="2" customFormat="1" x14ac:dyDescent="0.25"/>
    <row r="78" spans="1:15" s="2" customFormat="1" x14ac:dyDescent="0.25"/>
    <row r="79" spans="1:15" s="2" customFormat="1" x14ac:dyDescent="0.25"/>
    <row r="80" spans="1:1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pans="4:5" s="2" customFormat="1" x14ac:dyDescent="0.25"/>
    <row r="994" spans="4:5" s="2" customFormat="1" x14ac:dyDescent="0.25"/>
    <row r="995" spans="4:5" s="2" customFormat="1" x14ac:dyDescent="0.25"/>
    <row r="996" spans="4:5" s="2" customFormat="1" x14ac:dyDescent="0.25"/>
    <row r="997" spans="4:5" s="2" customFormat="1" x14ac:dyDescent="0.25"/>
    <row r="998" spans="4:5" s="2" customFormat="1" x14ac:dyDescent="0.25"/>
    <row r="999" spans="4:5" s="2" customFormat="1" x14ac:dyDescent="0.25"/>
    <row r="1000" spans="4:5" s="2" customFormat="1" x14ac:dyDescent="0.25">
      <c r="E1000"/>
    </row>
    <row r="1001" spans="4:5" x14ac:dyDescent="0.25">
      <c r="D1001" s="2"/>
      <c r="E1001"/>
    </row>
  </sheetData>
  <mergeCells count="5">
    <mergeCell ref="A5:A6"/>
    <mergeCell ref="B5:B6"/>
    <mergeCell ref="C5:C6"/>
    <mergeCell ref="F5:N5"/>
    <mergeCell ref="O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Likelihood to be Evicted</vt:lpstr>
      <vt:lpstr>Confidence in Ability to 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Rahimat Emozozo</dc:creator>
  <cp:lastModifiedBy>Rahimat Emozozo</cp:lastModifiedBy>
  <dcterms:created xsi:type="dcterms:W3CDTF">2020-10-02T19:38:03Z</dcterms:created>
  <dcterms:modified xsi:type="dcterms:W3CDTF">2020-10-02T22:08:01Z</dcterms:modified>
</cp:coreProperties>
</file>